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115" windowHeight="6285" tabRatio="901" activeTab="0"/>
  </bookViews>
  <sheets>
    <sheet name="BC-1989-2016" sheetId="1" r:id="rId1"/>
    <sheet name="tab 2.1" sheetId="2" state="hidden" r:id="rId2"/>
    <sheet name="tab 2.2" sheetId="3" state="hidden" r:id="rId3"/>
    <sheet name="tab 2.3" sheetId="4" state="hidden" r:id="rId4"/>
    <sheet name="aux 4" sheetId="5" state="hidden" r:id="rId5"/>
  </sheets>
  <externalReferences>
    <externalReference r:id="rId8"/>
    <externalReference r:id="rId9"/>
    <externalReference r:id="rId10"/>
  </externalReferences>
  <definedNames>
    <definedName name="_Regression_Int" localSheetId="4" hidden="1">1</definedName>
    <definedName name="_xlnm.Print_Area" localSheetId="4">'aux 4'!$A$1:$M$33</definedName>
    <definedName name="_xlnm.Print_Area" localSheetId="0">'BC-1989-2016'!$A$1:$I$61</definedName>
    <definedName name="_xlnm.Print_Area" localSheetId="1">'tab 2.1'!$A$1:$P$29</definedName>
    <definedName name="_xlnm.Print_Area" localSheetId="2">'tab 2.2'!$A$1:$P$31</definedName>
    <definedName name="_xlnm.Print_Area" localSheetId="3">'tab 2.3'!$A$1:$P$30</definedName>
    <definedName name="ARROZ" localSheetId="0">#REF!</definedName>
    <definedName name="ARROZ">#REF!</definedName>
    <definedName name="ARVEJA" localSheetId="0">#REF!</definedName>
    <definedName name="ARVEJA">#REF!</definedName>
    <definedName name="AUTOABASTE7080" localSheetId="0">#REF!</definedName>
    <definedName name="AUTOABASTE7080">#REF!</definedName>
    <definedName name="AUTOABASTECIMIE" localSheetId="0">#REF!</definedName>
    <definedName name="AUTOABASTECIMIE">#REF!</definedName>
    <definedName name="AVENA" localSheetId="0">#REF!</definedName>
    <definedName name="AVENA">#REF!</definedName>
    <definedName name="CEBADACERVECERA" localSheetId="0">#REF!</definedName>
    <definedName name="CEBADACERVECERA">#REF!</definedName>
    <definedName name="CEBADAFORRAJERA" localSheetId="0">#REF!</definedName>
    <definedName name="CEBADAFORRAJERA">#REF!</definedName>
    <definedName name="CENTENO" localSheetId="0">#REF!</definedName>
    <definedName name="CENTENO">#REF!</definedName>
    <definedName name="CHICHARO" localSheetId="0">#REF!</definedName>
    <definedName name="CHICHARO">#REF!</definedName>
    <definedName name="CULTIVOS_TODOS" localSheetId="0">#REF!</definedName>
    <definedName name="CULTIVOS_TODOS">#REF!</definedName>
    <definedName name="DISPOCARNE" localSheetId="0">#REF!</definedName>
    <definedName name="DISPOCARNE">#REF!</definedName>
    <definedName name="DISPONIBILIDAD" localSheetId="0">#REF!</definedName>
    <definedName name="DISPONIBILIDAD">#REF!</definedName>
    <definedName name="EVO_DISPO" localSheetId="0">#REF!</definedName>
    <definedName name="EVO_DISPO">#REF!</definedName>
    <definedName name="GARBANZO" localSheetId="0">#REF!</definedName>
    <definedName name="GARBANZO">#REF!</definedName>
    <definedName name="HAS_SEMBRADAS" localSheetId="0">#REF!</definedName>
    <definedName name="HAS_SEMBRADAS">#REF!</definedName>
    <definedName name="I_REG" localSheetId="0">#REF!</definedName>
    <definedName name="I_REG">#REF!</definedName>
    <definedName name="II_REG" localSheetId="0">'[3]Serie-1'!#REF!</definedName>
    <definedName name="II_REG">'[1]Serie-1'!#REF!</definedName>
    <definedName name="III_REG" localSheetId="0">'[3]Serie-1'!#REF!</definedName>
    <definedName name="III_REG">'[1]Serie-1'!#REF!</definedName>
    <definedName name="IV_REG" localSheetId="0">'[3]Serie-1'!#REF!</definedName>
    <definedName name="IV_REG">'[1]Serie-1'!#REF!</definedName>
    <definedName name="IX_REG" localSheetId="0">#REF!</definedName>
    <definedName name="IX_REG">#REF!</definedName>
    <definedName name="LENTEJA" localSheetId="0">#REF!</definedName>
    <definedName name="LENTEJA">#REF!</definedName>
    <definedName name="MAIZ" localSheetId="0">#REF!</definedName>
    <definedName name="MAIZ">#REF!</definedName>
    <definedName name="METROPOLITANA" localSheetId="0">#REF!</definedName>
    <definedName name="METROPOLITANA">#REF!</definedName>
    <definedName name="PAPA" localSheetId="0">#REF!</definedName>
    <definedName name="PAPA">#REF!</definedName>
    <definedName name="POROTOCONSUMO" localSheetId="0">#REF!</definedName>
    <definedName name="POROTOCONSUMO">#REF!</definedName>
    <definedName name="POROTOEXPORTACI" localSheetId="0">#REF!</definedName>
    <definedName name="POROTOEXPORTACI">#REF!</definedName>
    <definedName name="POROTOTOTAL" localSheetId="0">#REF!</definedName>
    <definedName name="POROTOTOTAL">#REF!</definedName>
    <definedName name="R_METROPOLITANA" localSheetId="0">'[3]Serie-1'!#REF!</definedName>
    <definedName name="R_METROPOLITANA">'[1]Serie-1'!#REF!</definedName>
    <definedName name="RESTOPAIS" localSheetId="0">#REF!</definedName>
    <definedName name="RESTOPAIS">#REF!</definedName>
    <definedName name="TODAS" localSheetId="0">#REF!</definedName>
    <definedName name="TODAS">#REF!</definedName>
    <definedName name="TODOS" localSheetId="0">#REF!</definedName>
    <definedName name="TODOS">#REF!</definedName>
    <definedName name="TRIGOBANCO" localSheetId="0">#REF!</definedName>
    <definedName name="TRIGOBANCO">#REF!</definedName>
    <definedName name="TRIGOCANDEAL" localSheetId="0">#REF!</definedName>
    <definedName name="TRIGOCANDEAL">#REF!</definedName>
    <definedName name="TRIGOTOTAL" localSheetId="0">#REF!</definedName>
    <definedName name="TRIGOTOTAL">#REF!</definedName>
    <definedName name="V_REG" localSheetId="0">'[3]Serie-1'!#REF!</definedName>
    <definedName name="V_REG">'[1]Serie-1'!#REF!</definedName>
    <definedName name="VI_REG" localSheetId="0">#REF!</definedName>
    <definedName name="VI_REG">#REF!</definedName>
    <definedName name="VII_REG" localSheetId="0">#REF!</definedName>
    <definedName name="VII_REG">#REF!</definedName>
    <definedName name="VIII_REG" localSheetId="0">#REF!</definedName>
    <definedName name="VIII_REG">#REF!</definedName>
    <definedName name="X_REG" localSheetId="0">#REF!</definedName>
    <definedName name="X_REG">#REF!</definedName>
  </definedNames>
  <calcPr fullCalcOnLoad="1"/>
</workbook>
</file>

<file path=xl/sharedStrings.xml><?xml version="1.0" encoding="utf-8"?>
<sst xmlns="http://schemas.openxmlformats.org/spreadsheetml/2006/main" count="178" uniqueCount="97">
  <si>
    <t>Exportações</t>
  </si>
  <si>
    <t>Importações</t>
  </si>
  <si>
    <t>Agronegócio</t>
  </si>
  <si>
    <t>Tabela 2.1 - Série Histórica de Produção Brasileira</t>
  </si>
  <si>
    <t>Safras 1990/91 a 2003/04</t>
  </si>
  <si>
    <t>Em mil toneladas</t>
  </si>
  <si>
    <t>PRODUTOS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</si>
  <si>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</si>
  <si>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</si>
  <si>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</si>
  <si>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</si>
  <si>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</si>
  <si>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</si>
  <si>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</si>
  <si>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</si>
  <si>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</si>
  <si>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</si>
  <si>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</si>
  <si>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</si>
  <si>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</si>
  <si>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</si>
  <si>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ALGODÃO - CAROÇO</t>
  </si>
  <si>
    <t>AMENDOIM TOTAL</t>
  </si>
  <si>
    <t>AMENDOIM 1ª SAFRA</t>
  </si>
  <si>
    <t>AMENDOIM 2ª SAFRA</t>
  </si>
  <si>
    <t>ARROZ</t>
  </si>
  <si>
    <t>AVEIA</t>
  </si>
  <si>
    <t>CENTEIO</t>
  </si>
  <si>
    <t>CEVADA</t>
  </si>
  <si>
    <t>FEIJÃO TOTAL</t>
  </si>
  <si>
    <t>FEIJÃO 1ª SAFRA</t>
  </si>
  <si>
    <t>FEIJÃO 2ª SAFRA</t>
  </si>
  <si>
    <t>FEIJÃO 3ª SAFRA</t>
  </si>
  <si>
    <t>GIRASSOL</t>
  </si>
  <si>
    <t>MAMONA</t>
  </si>
  <si>
    <t>MILHO TOTAL</t>
  </si>
  <si>
    <t>MILHO 1ª SAFRA</t>
  </si>
  <si>
    <t>MILHO 2ª SAFRA</t>
  </si>
  <si>
    <t>SOJA</t>
  </si>
  <si>
    <t>SORGO</t>
  </si>
  <si>
    <t>TRIGO</t>
  </si>
  <si>
    <t>TRITICALE</t>
  </si>
  <si>
    <t>BRASIL</t>
  </si>
  <si>
    <t>FONTE: CONAB</t>
  </si>
  <si>
    <t>Tabela 2.2 - Série Histórica de Área Plantada no Brasil</t>
  </si>
  <si>
    <t>Em mil hectares</t>
  </si>
  <si>
    <t>ALGODÃO</t>
  </si>
  <si>
    <t>Tabela 2.3 - Série Histórica de Produtividade do Brasil</t>
  </si>
  <si>
    <t>Em kg/ha</t>
  </si>
  <si>
    <t>2003</t>
  </si>
  <si>
    <t>Boletim do Banco Central do Brasil</t>
  </si>
  <si>
    <t>Janeiro 2004</t>
  </si>
  <si>
    <t>I.2 - Produto Interno Bruto (PIB)</t>
  </si>
  <si>
    <t>Ano</t>
  </si>
  <si>
    <t>PIB a preços</t>
  </si>
  <si>
    <t>Deflator</t>
  </si>
  <si>
    <t>Taxas reais de variação (%)</t>
  </si>
  <si>
    <t>Índice do</t>
  </si>
  <si>
    <t>População</t>
  </si>
  <si>
    <t>correntes</t>
  </si>
  <si>
    <t xml:space="preserve">implícito </t>
  </si>
  <si>
    <t>PIB real</t>
  </si>
  <si>
    <t>(1000 hab.)</t>
  </si>
  <si>
    <t>em R$</t>
  </si>
  <si>
    <t>(%)</t>
  </si>
  <si>
    <t>Indústria</t>
  </si>
  <si>
    <t>Serviços</t>
  </si>
  <si>
    <t>PIB</t>
  </si>
  <si>
    <t>2003=100</t>
  </si>
  <si>
    <t>Preços cons-</t>
  </si>
  <si>
    <t>Taxa real</t>
  </si>
  <si>
    <t>Índice real</t>
  </si>
  <si>
    <t>tantes de</t>
  </si>
  <si>
    <t>de varia-</t>
  </si>
  <si>
    <t>2003 (R$)</t>
  </si>
  <si>
    <t>ção (%)</t>
  </si>
  <si>
    <r>
      <t xml:space="preserve">PIB </t>
    </r>
    <r>
      <rPr>
        <b/>
        <i/>
        <sz val="7"/>
        <rFont val="Arial"/>
        <family val="2"/>
      </rPr>
      <t>per capita</t>
    </r>
  </si>
  <si>
    <r>
      <t xml:space="preserve">Fonte: </t>
    </r>
    <r>
      <rPr>
        <sz val="6"/>
        <rFont val="Arial"/>
        <family val="2"/>
      </rPr>
      <t>IBGE</t>
    </r>
  </si>
  <si>
    <t>Agropecuária</t>
  </si>
  <si>
    <t>2004/05</t>
  </si>
  <si>
    <t>Saldo</t>
  </si>
  <si>
    <t>Total Brasil</t>
  </si>
  <si>
    <t>MINISTÉRIO DA AGRICULTURA, PECUÁRIA E ABASTECIMENTO - MAPA</t>
  </si>
  <si>
    <t>SECRETARIA DE RELAÇÕES INTERNACIONAIS DO AGRONEGÓCIO - SRI</t>
  </si>
  <si>
    <t>Total Brasil (A)</t>
  </si>
  <si>
    <t>Agronegócio (B)</t>
  </si>
  <si>
    <t xml:space="preserve">Total Brasil (C) </t>
  </si>
  <si>
    <t>Agronegócio (D)</t>
  </si>
  <si>
    <t>Part.% (D/C)</t>
  </si>
  <si>
    <t>Part.% (B/A)</t>
  </si>
  <si>
    <t>Elaboração: DAC / SRI / MAPA</t>
  </si>
  <si>
    <t>Fonte: Agrostat Brasil a partir de dados da SECEX/MDIC</t>
  </si>
  <si>
    <t>DEPARTAMENTO DE ACESSO A MERCADOS E COMPETITIVIDADE - DAC</t>
  </si>
  <si>
    <t>Balança Comercial Brasileira e Balança Comercial do Agronegócio: 1997 a 2016</t>
  </si>
  <si>
    <t>Gráfico - Evolução anual da balança comercial brasileira e do agronegócio - 1997 a 2016 - (em US$ bilhões)</t>
  </si>
  <si>
    <t xml:space="preserve">US$ bilhões </t>
  </si>
  <si>
    <t>COORDENAÇÃO-GERAL DE COMPETITIVIDADE - CGEC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</si>
</sst>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_);_(@_)"/>
    <numFmt numFmtId="174" formatCode="General_)"/>
    <numFmt numFmtId="175" formatCode="#\ ###\ ###\ ##0\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\ ###\ ###\ ##0__"/>
    <numFmt numFmtId="179" formatCode="#\ ###\ ###\ ##0.0000"/>
    <numFmt numFmtId="180" formatCode="#\ ###\ ###\ ##0.0__"/>
    <numFmt numFmtId="181" formatCode="#\ ###\ ###\ ##0.00__"/>
    <numFmt numFmtId="182" formatCode="#\ ###\ ###\ ###\ ##0__"/>
    <numFmt numFmtId="183" formatCode=".\ \ \ ##\Ƞ;h"/>
    <numFmt numFmtId="184" formatCode=".\ \ \ #\Ƞ;h"/>
    <numFmt numFmtId="185" formatCode="0.000"/>
    <numFmt numFmtId="186" formatCode="#,##0.000_);[Red]\-#,##0.000"/>
    <numFmt numFmtId="187" formatCode="#,##0.0000_);[Red]\-#,##0.0000"/>
    <numFmt numFmtId="188" formatCode="#,##0.00000_);[Red]\-#,##0.00000"/>
    <numFmt numFmtId="189" formatCode="#,##0.000000_);[Red]\-#,##0.000000"/>
    <numFmt numFmtId="190" formatCode="#,##0.0000000_);[Red]\-#,##0.0000000"/>
    <numFmt numFmtId="191" formatCode="#,##0.00000000_);[Red]\-#,##0.00000000"/>
    <numFmt numFmtId="192" formatCode="#,##0.000000000_);[Red]\-#,##0.000000000"/>
    <numFmt numFmtId="193" formatCode="#,##0.00_ ;[Red]\-#,##0.00\ "/>
    <numFmt numFmtId="194" formatCode="_(* #,##0.0_);_(* \(#,##0.0\);_(* &quot;-&quot;??_);_(@_)"/>
    <numFmt numFmtId="195" formatCode="#,##0_ ;[Red]\-#,##0\ "/>
  </numFmts>
  <fonts count="6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7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5" fontId="0" fillId="0" borderId="1">
      <alignment/>
      <protection/>
    </xf>
    <xf numFmtId="0" fontId="45" fillId="20" borderId="0" applyNumberFormat="0" applyBorder="0" applyAlignment="0" applyProtection="0"/>
    <xf numFmtId="0" fontId="46" fillId="21" borderId="2" applyNumberFormat="0" applyAlignment="0" applyProtection="0"/>
    <xf numFmtId="0" fontId="47" fillId="22" borderId="3" applyNumberFormat="0" applyAlignment="0" applyProtection="0"/>
    <xf numFmtId="0" fontId="48" fillId="0" borderId="4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175" fontId="4" fillId="0" borderId="0">
      <alignment/>
      <protection/>
    </xf>
    <xf numFmtId="174" fontId="4" fillId="0" borderId="0" applyAlignment="0">
      <protection/>
    </xf>
    <xf numFmtId="0" fontId="52" fillId="21" borderId="6" applyNumberFormat="0" applyAlignment="0" applyProtection="0"/>
    <xf numFmtId="38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4" fontId="6" fillId="0" borderId="7">
      <alignment/>
      <protection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72" fontId="9" fillId="33" borderId="0" xfId="75" applyNumberFormat="1" applyFont="1" applyFill="1" applyBorder="1" applyAlignment="1" applyProtection="1">
      <alignment horizontal="center" vertical="center"/>
      <protection/>
    </xf>
    <xf numFmtId="172" fontId="10" fillId="33" borderId="12" xfId="75" applyNumberFormat="1" applyFont="1" applyFill="1" applyBorder="1" applyAlignment="1" applyProtection="1">
      <alignment horizontal="right" vertical="center"/>
      <protection/>
    </xf>
    <xf numFmtId="172" fontId="8" fillId="34" borderId="13" xfId="75" applyNumberFormat="1" applyFont="1" applyFill="1" applyBorder="1" applyAlignment="1" applyProtection="1">
      <alignment horizontal="center" vertical="center"/>
      <protection/>
    </xf>
    <xf numFmtId="49" fontId="8" fillId="34" borderId="14" xfId="75" applyNumberFormat="1" applyFont="1" applyFill="1" applyBorder="1" applyAlignment="1" applyProtection="1">
      <alignment horizontal="center" vertical="center"/>
      <protection/>
    </xf>
    <xf numFmtId="49" fontId="8" fillId="34" borderId="15" xfId="75" applyNumberFormat="1" applyFont="1" applyFill="1" applyBorder="1" applyAlignment="1" applyProtection="1">
      <alignment horizontal="center" vertical="center"/>
      <protection/>
    </xf>
    <xf numFmtId="172" fontId="8" fillId="0" borderId="16" xfId="75" applyNumberFormat="1" applyFont="1" applyBorder="1" applyAlignment="1">
      <alignment horizontal="left" vertical="center"/>
    </xf>
    <xf numFmtId="173" fontId="0" fillId="0" borderId="17" xfId="75" applyNumberFormat="1" applyFont="1" applyFill="1" applyBorder="1" applyAlignment="1" applyProtection="1">
      <alignment vertical="center"/>
      <protection/>
    </xf>
    <xf numFmtId="173" fontId="0" fillId="0" borderId="18" xfId="75" applyNumberFormat="1" applyFont="1" applyFill="1" applyBorder="1" applyAlignment="1" applyProtection="1">
      <alignment vertical="center"/>
      <protection/>
    </xf>
    <xf numFmtId="171" fontId="0" fillId="0" borderId="0" xfId="75" applyAlignment="1">
      <alignment vertical="center"/>
    </xf>
    <xf numFmtId="172" fontId="8" fillId="0" borderId="19" xfId="75" applyNumberFormat="1" applyFont="1" applyBorder="1" applyAlignment="1">
      <alignment horizontal="left" vertical="center"/>
    </xf>
    <xf numFmtId="173" fontId="0" fillId="0" borderId="20" xfId="75" applyNumberFormat="1" applyFont="1" applyFill="1" applyBorder="1" applyAlignment="1" applyProtection="1">
      <alignment vertical="center"/>
      <protection/>
    </xf>
    <xf numFmtId="173" fontId="0" fillId="0" borderId="21" xfId="75" applyNumberFormat="1" applyFont="1" applyFill="1" applyBorder="1" applyAlignment="1" applyProtection="1">
      <alignment vertical="center"/>
      <protection/>
    </xf>
    <xf numFmtId="172" fontId="8" fillId="0" borderId="19" xfId="75" applyNumberFormat="1" applyFont="1" applyBorder="1" applyAlignment="1">
      <alignment horizontal="left" vertical="center" indent="2"/>
    </xf>
    <xf numFmtId="172" fontId="8" fillId="0" borderId="19" xfId="75" applyNumberFormat="1" applyFont="1" applyBorder="1" applyAlignment="1">
      <alignment vertical="center"/>
    </xf>
    <xf numFmtId="172" fontId="8" fillId="0" borderId="22" xfId="75" applyNumberFormat="1" applyFont="1" applyBorder="1" applyAlignment="1">
      <alignment vertical="center"/>
    </xf>
    <xf numFmtId="173" fontId="0" fillId="0" borderId="23" xfId="75" applyNumberFormat="1" applyFont="1" applyFill="1" applyBorder="1" applyAlignment="1" applyProtection="1">
      <alignment vertical="center"/>
      <protection/>
    </xf>
    <xf numFmtId="173" fontId="0" fillId="0" borderId="7" xfId="75" applyNumberFormat="1" applyFont="1" applyFill="1" applyBorder="1" applyAlignment="1" applyProtection="1">
      <alignment vertical="center"/>
      <protection/>
    </xf>
    <xf numFmtId="172" fontId="9" fillId="34" borderId="13" xfId="75" applyNumberFormat="1" applyFont="1" applyFill="1" applyBorder="1" applyAlignment="1">
      <alignment horizontal="center" vertical="center"/>
    </xf>
    <xf numFmtId="172" fontId="9" fillId="34" borderId="14" xfId="75" applyNumberFormat="1" applyFont="1" applyFill="1" applyBorder="1" applyAlignment="1">
      <alignment horizontal="center" vertical="center"/>
    </xf>
    <xf numFmtId="172" fontId="9" fillId="34" borderId="15" xfId="75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2" fontId="11" fillId="33" borderId="0" xfId="75" applyNumberFormat="1" applyFont="1" applyFill="1" applyAlignment="1">
      <alignment vertical="center"/>
    </xf>
    <xf numFmtId="172" fontId="0" fillId="33" borderId="0" xfId="75" applyNumberFormat="1" applyFont="1" applyFill="1" applyAlignment="1" applyProtection="1">
      <alignment vertical="center"/>
      <protection/>
    </xf>
    <xf numFmtId="172" fontId="0" fillId="0" borderId="0" xfId="75" applyNumberFormat="1" applyFont="1" applyFill="1" applyAlignment="1" applyProtection="1">
      <alignment vertical="center"/>
      <protection/>
    </xf>
    <xf numFmtId="172" fontId="8" fillId="33" borderId="0" xfId="75" applyNumberFormat="1" applyFont="1" applyFill="1" applyBorder="1" applyAlignment="1" applyProtection="1">
      <alignment horizontal="center" vertical="center"/>
      <protection/>
    </xf>
    <xf numFmtId="172" fontId="8" fillId="33" borderId="12" xfId="75" applyNumberFormat="1" applyFont="1" applyFill="1" applyBorder="1" applyAlignment="1" applyProtection="1">
      <alignment horizontal="center" vertical="center"/>
      <protection/>
    </xf>
    <xf numFmtId="172" fontId="8" fillId="0" borderId="0" xfId="75" applyNumberFormat="1" applyFont="1" applyFill="1" applyBorder="1" applyAlignment="1" applyProtection="1">
      <alignment horizontal="right" vertical="center"/>
      <protection/>
    </xf>
    <xf numFmtId="173" fontId="0" fillId="0" borderId="17" xfId="75" applyNumberFormat="1" applyFont="1" applyFill="1" applyBorder="1" applyAlignment="1" applyProtection="1">
      <alignment horizontal="center" vertical="center"/>
      <protection/>
    </xf>
    <xf numFmtId="173" fontId="0" fillId="0" borderId="18" xfId="75" applyNumberFormat="1" applyFont="1" applyFill="1" applyBorder="1" applyAlignment="1" applyProtection="1">
      <alignment horizontal="center" vertical="center"/>
      <protection/>
    </xf>
    <xf numFmtId="173" fontId="0" fillId="0" borderId="20" xfId="75" applyNumberFormat="1" applyFont="1" applyFill="1" applyBorder="1" applyAlignment="1" applyProtection="1">
      <alignment horizontal="center" vertical="center"/>
      <protection/>
    </xf>
    <xf numFmtId="173" fontId="0" fillId="0" borderId="21" xfId="75" applyNumberFormat="1" applyFont="1" applyFill="1" applyBorder="1" applyAlignment="1" applyProtection="1">
      <alignment horizontal="center" vertical="center"/>
      <protection/>
    </xf>
    <xf numFmtId="173" fontId="0" fillId="0" borderId="23" xfId="75" applyNumberFormat="1" applyFont="1" applyFill="1" applyBorder="1" applyAlignment="1" applyProtection="1">
      <alignment horizontal="center" vertical="center"/>
      <protection/>
    </xf>
    <xf numFmtId="173" fontId="0" fillId="0" borderId="7" xfId="7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172" fontId="10" fillId="33" borderId="0" xfId="75" applyNumberFormat="1" applyFont="1" applyFill="1" applyBorder="1" applyAlignment="1" applyProtection="1">
      <alignment horizontal="right" vertical="center"/>
      <protection/>
    </xf>
    <xf numFmtId="172" fontId="10" fillId="0" borderId="0" xfId="75" applyNumberFormat="1" applyFont="1" applyFill="1" applyBorder="1" applyAlignment="1" applyProtection="1">
      <alignment horizontal="right" vertical="center"/>
      <protection/>
    </xf>
    <xf numFmtId="169" fontId="0" fillId="0" borderId="17" xfId="75" applyNumberFormat="1" applyFont="1" applyFill="1" applyBorder="1" applyAlignment="1" applyProtection="1">
      <alignment horizontal="center" vertical="center"/>
      <protection/>
    </xf>
    <xf numFmtId="169" fontId="0" fillId="0" borderId="18" xfId="75" applyNumberFormat="1" applyFont="1" applyFill="1" applyBorder="1" applyAlignment="1" applyProtection="1">
      <alignment horizontal="center" vertical="center"/>
      <protection/>
    </xf>
    <xf numFmtId="169" fontId="0" fillId="0" borderId="20" xfId="75" applyNumberFormat="1" applyFont="1" applyFill="1" applyBorder="1" applyAlignment="1" applyProtection="1">
      <alignment horizontal="center" vertical="center"/>
      <protection/>
    </xf>
    <xf numFmtId="169" fontId="0" fillId="0" borderId="21" xfId="75" applyNumberFormat="1" applyFont="1" applyFill="1" applyBorder="1" applyAlignment="1" applyProtection="1">
      <alignment horizontal="center" vertical="center"/>
      <protection/>
    </xf>
    <xf numFmtId="169" fontId="0" fillId="0" borderId="23" xfId="75" applyNumberFormat="1" applyFont="1" applyFill="1" applyBorder="1" applyAlignment="1" applyProtection="1">
      <alignment horizontal="center" vertical="center"/>
      <protection/>
    </xf>
    <xf numFmtId="169" fontId="0" fillId="0" borderId="7" xfId="75" applyNumberFormat="1" applyFont="1" applyFill="1" applyBorder="1" applyAlignment="1" applyProtection="1">
      <alignment horizontal="center" vertical="center"/>
      <protection/>
    </xf>
    <xf numFmtId="169" fontId="9" fillId="34" borderId="14" xfId="75" applyNumberFormat="1" applyFont="1" applyFill="1" applyBorder="1" applyAlignment="1">
      <alignment horizontal="center" vertical="center"/>
    </xf>
    <xf numFmtId="169" fontId="9" fillId="34" borderId="15" xfId="75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4" fontId="11" fillId="0" borderId="0" xfId="57" applyFont="1" applyAlignment="1">
      <alignment vertical="top"/>
      <protection/>
    </xf>
    <xf numFmtId="174" fontId="11" fillId="0" borderId="0" xfId="57" applyFont="1">
      <alignment/>
      <protection/>
    </xf>
    <xf numFmtId="174" fontId="11" fillId="0" borderId="0" xfId="58" applyFont="1" applyAlignment="1">
      <alignment horizontal="right" vertical="center"/>
      <protection/>
    </xf>
    <xf numFmtId="174" fontId="14" fillId="0" borderId="7" xfId="68" applyFont="1" applyBorder="1" applyAlignment="1" quotePrefix="1">
      <alignment horizontal="left"/>
      <protection/>
    </xf>
    <xf numFmtId="175" fontId="11" fillId="0" borderId="24" xfId="33" applyFont="1" applyBorder="1">
      <alignment/>
      <protection/>
    </xf>
    <xf numFmtId="175" fontId="11" fillId="0" borderId="22" xfId="33" applyFont="1" applyBorder="1">
      <alignment/>
      <protection/>
    </xf>
    <xf numFmtId="174" fontId="0" fillId="0" borderId="0" xfId="57" applyFont="1">
      <alignment/>
      <protection/>
    </xf>
    <xf numFmtId="174" fontId="15" fillId="0" borderId="25" xfId="68" applyFont="1" applyBorder="1" applyAlignment="1" quotePrefix="1">
      <alignment horizontal="left"/>
      <protection/>
    </xf>
    <xf numFmtId="175" fontId="11" fillId="0" borderId="0" xfId="33" applyFont="1" applyBorder="1">
      <alignment/>
      <protection/>
    </xf>
    <xf numFmtId="175" fontId="11" fillId="0" borderId="26" xfId="33" applyFont="1" applyBorder="1">
      <alignment/>
      <protection/>
    </xf>
    <xf numFmtId="175" fontId="11" fillId="0" borderId="25" xfId="33" applyFont="1" applyBorder="1">
      <alignment/>
      <protection/>
    </xf>
    <xf numFmtId="175" fontId="16" fillId="35" borderId="27" xfId="33" applyFont="1" applyFill="1" applyBorder="1">
      <alignment/>
      <protection/>
    </xf>
    <xf numFmtId="175" fontId="16" fillId="35" borderId="28" xfId="33" applyFont="1" applyFill="1" applyBorder="1">
      <alignment/>
      <protection/>
    </xf>
    <xf numFmtId="175" fontId="16" fillId="35" borderId="28" xfId="33" applyFont="1" applyFill="1" applyBorder="1" applyAlignment="1" quotePrefix="1">
      <alignment horizontal="left"/>
      <protection/>
    </xf>
    <xf numFmtId="175" fontId="16" fillId="35" borderId="29" xfId="33" applyFont="1" applyFill="1" applyBorder="1" applyAlignment="1" quotePrefix="1">
      <alignment horizontal="left"/>
      <protection/>
    </xf>
    <xf numFmtId="175" fontId="16" fillId="35" borderId="29" xfId="33" applyFont="1" applyFill="1" applyBorder="1">
      <alignment/>
      <protection/>
    </xf>
    <xf numFmtId="175" fontId="16" fillId="35" borderId="30" xfId="33" applyFont="1" applyFill="1" applyBorder="1">
      <alignment/>
      <protection/>
    </xf>
    <xf numFmtId="175" fontId="18" fillId="35" borderId="25" xfId="33" applyFont="1" applyFill="1" applyBorder="1">
      <alignment/>
      <protection/>
    </xf>
    <xf numFmtId="175" fontId="11" fillId="35" borderId="1" xfId="33" applyFont="1" applyFill="1" applyBorder="1">
      <alignment/>
      <protection/>
    </xf>
    <xf numFmtId="175" fontId="16" fillId="35" borderId="1" xfId="33" applyFont="1" applyFill="1" applyBorder="1" applyAlignment="1" quotePrefix="1">
      <alignment horizontal="left"/>
      <protection/>
    </xf>
    <xf numFmtId="175" fontId="16" fillId="35" borderId="1" xfId="33" applyFont="1" applyFill="1" applyBorder="1">
      <alignment/>
      <protection/>
    </xf>
    <xf numFmtId="175" fontId="18" fillId="35" borderId="0" xfId="33" applyFont="1" applyFill="1" applyBorder="1" applyAlignment="1" quotePrefix="1">
      <alignment horizontal="left"/>
      <protection/>
    </xf>
    <xf numFmtId="175" fontId="11" fillId="35" borderId="0" xfId="33" applyFont="1" applyFill="1" applyBorder="1">
      <alignment/>
      <protection/>
    </xf>
    <xf numFmtId="175" fontId="16" fillId="35" borderId="1" xfId="33" applyFont="1" applyFill="1" applyBorder="1" quotePrefix="1">
      <alignment/>
      <protection/>
    </xf>
    <xf numFmtId="175" fontId="11" fillId="35" borderId="26" xfId="33" applyFont="1" applyFill="1" applyBorder="1">
      <alignment/>
      <protection/>
    </xf>
    <xf numFmtId="175" fontId="11" fillId="35" borderId="25" xfId="33" applyFont="1" applyFill="1" applyBorder="1">
      <alignment/>
      <protection/>
    </xf>
    <xf numFmtId="175" fontId="18" fillId="35" borderId="1" xfId="33" applyFont="1" applyFill="1" applyBorder="1">
      <alignment/>
      <protection/>
    </xf>
    <xf numFmtId="175" fontId="16" fillId="35" borderId="30" xfId="33" applyFont="1" applyFill="1" applyBorder="1" applyAlignment="1" quotePrefix="1">
      <alignment horizontal="left"/>
      <protection/>
    </xf>
    <xf numFmtId="175" fontId="18" fillId="35" borderId="1" xfId="33" applyFont="1" applyFill="1" applyBorder="1" applyAlignment="1">
      <alignment horizontal="left"/>
      <protection/>
    </xf>
    <xf numFmtId="175" fontId="16" fillId="35" borderId="1" xfId="33" applyFont="1" applyFill="1" applyBorder="1" applyAlignment="1">
      <alignment horizontal="left"/>
      <protection/>
    </xf>
    <xf numFmtId="175" fontId="16" fillId="35" borderId="26" xfId="33" applyFont="1" applyFill="1" applyBorder="1" applyAlignment="1" quotePrefix="1">
      <alignment horizontal="left"/>
      <protection/>
    </xf>
    <xf numFmtId="174" fontId="0" fillId="0" borderId="0" xfId="57">
      <alignment/>
      <protection/>
    </xf>
    <xf numFmtId="175" fontId="16" fillId="35" borderId="26" xfId="33" applyFont="1" applyFill="1" applyBorder="1">
      <alignment/>
      <protection/>
    </xf>
    <xf numFmtId="0" fontId="11" fillId="0" borderId="27" xfId="33" applyNumberFormat="1" applyFont="1" applyBorder="1" applyAlignment="1" quotePrefix="1">
      <alignment horizontal="left"/>
      <protection/>
    </xf>
    <xf numFmtId="175" fontId="11" fillId="0" borderId="28" xfId="33" applyFont="1" applyBorder="1">
      <alignment/>
      <protection/>
    </xf>
    <xf numFmtId="178" fontId="11" fillId="0" borderId="28" xfId="57" applyNumberFormat="1" applyFont="1" applyBorder="1" applyProtection="1">
      <alignment/>
      <protection/>
    </xf>
    <xf numFmtId="180" fontId="11" fillId="0" borderId="28" xfId="57" applyNumberFormat="1" applyFont="1" applyBorder="1" applyProtection="1">
      <alignment/>
      <protection/>
    </xf>
    <xf numFmtId="180" fontId="11" fillId="0" borderId="28" xfId="33" applyNumberFormat="1" applyFont="1" applyBorder="1">
      <alignment/>
      <protection/>
    </xf>
    <xf numFmtId="181" fontId="11" fillId="0" borderId="28" xfId="33" applyNumberFormat="1" applyFont="1" applyBorder="1">
      <alignment/>
      <protection/>
    </xf>
    <xf numFmtId="180" fontId="11" fillId="0" borderId="30" xfId="57" applyNumberFormat="1" applyFont="1" applyBorder="1">
      <alignment/>
      <protection/>
    </xf>
    <xf numFmtId="0" fontId="11" fillId="0" borderId="25" xfId="33" applyNumberFormat="1" applyFont="1" applyBorder="1" applyAlignment="1" quotePrefix="1">
      <alignment horizontal="left"/>
      <protection/>
    </xf>
    <xf numFmtId="175" fontId="11" fillId="0" borderId="1" xfId="33" applyFont="1" applyBorder="1">
      <alignment/>
      <protection/>
    </xf>
    <xf numFmtId="178" fontId="11" fillId="0" borderId="1" xfId="57" applyNumberFormat="1" applyFont="1" applyBorder="1" applyProtection="1">
      <alignment/>
      <protection/>
    </xf>
    <xf numFmtId="180" fontId="11" fillId="0" borderId="1" xfId="57" applyNumberFormat="1" applyFont="1" applyBorder="1" applyProtection="1">
      <alignment/>
      <protection/>
    </xf>
    <xf numFmtId="180" fontId="11" fillId="0" borderId="1" xfId="33" applyNumberFormat="1" applyFont="1" applyBorder="1">
      <alignment/>
      <protection/>
    </xf>
    <xf numFmtId="181" fontId="11" fillId="0" borderId="1" xfId="33" applyNumberFormat="1" applyFont="1" applyBorder="1">
      <alignment/>
      <protection/>
    </xf>
    <xf numFmtId="180" fontId="11" fillId="0" borderId="26" xfId="57" applyNumberFormat="1" applyFont="1" applyBorder="1">
      <alignment/>
      <protection/>
    </xf>
    <xf numFmtId="175" fontId="11" fillId="0" borderId="1" xfId="33" applyFont="1" applyBorder="1" applyAlignment="1" quotePrefix="1">
      <alignment horizontal="left"/>
      <protection/>
    </xf>
    <xf numFmtId="174" fontId="16" fillId="0" borderId="1" xfId="57" applyFont="1" applyBorder="1" applyAlignment="1" quotePrefix="1">
      <alignment horizontal="left"/>
      <protection/>
    </xf>
    <xf numFmtId="174" fontId="16" fillId="0" borderId="1" xfId="57" applyFont="1" applyBorder="1" applyAlignment="1">
      <alignment horizontal="left"/>
      <protection/>
    </xf>
    <xf numFmtId="180" fontId="11" fillId="0" borderId="1" xfId="57" applyNumberFormat="1" applyFont="1" applyBorder="1" applyAlignment="1" applyProtection="1" quotePrefix="1">
      <alignment horizontal="right"/>
      <protection/>
    </xf>
    <xf numFmtId="174" fontId="19" fillId="0" borderId="1" xfId="57" applyFont="1" applyBorder="1" applyAlignment="1" quotePrefix="1">
      <alignment horizontal="left"/>
      <protection/>
    </xf>
    <xf numFmtId="182" fontId="11" fillId="0" borderId="1" xfId="57" applyNumberFormat="1" applyFont="1" applyBorder="1" applyProtection="1">
      <alignment/>
      <protection/>
    </xf>
    <xf numFmtId="0" fontId="11" fillId="0" borderId="18" xfId="33" applyNumberFormat="1" applyFont="1" applyBorder="1" applyAlignment="1" quotePrefix="1">
      <alignment horizontal="left"/>
      <protection/>
    </xf>
    <xf numFmtId="174" fontId="19" fillId="0" borderId="31" xfId="57" applyFont="1" applyBorder="1" applyAlignment="1" quotePrefix="1">
      <alignment horizontal="left"/>
      <protection/>
    </xf>
    <xf numFmtId="182" fontId="11" fillId="0" borderId="31" xfId="57" applyNumberFormat="1" applyFont="1" applyBorder="1" applyProtection="1">
      <alignment/>
      <protection/>
    </xf>
    <xf numFmtId="180" fontId="11" fillId="0" borderId="31" xfId="57" applyNumberFormat="1" applyFont="1" applyBorder="1" applyProtection="1">
      <alignment/>
      <protection/>
    </xf>
    <xf numFmtId="180" fontId="11" fillId="0" borderId="31" xfId="57" applyNumberFormat="1" applyFont="1" applyBorder="1" applyAlignment="1" applyProtection="1" quotePrefix="1">
      <alignment horizontal="right"/>
      <protection/>
    </xf>
    <xf numFmtId="180" fontId="11" fillId="0" borderId="31" xfId="33" applyNumberFormat="1" applyFont="1" applyBorder="1">
      <alignment/>
      <protection/>
    </xf>
    <xf numFmtId="178" fontId="11" fillId="0" borderId="31" xfId="57" applyNumberFormat="1" applyFont="1" applyBorder="1" applyProtection="1">
      <alignment/>
      <protection/>
    </xf>
    <xf numFmtId="181" fontId="11" fillId="0" borderId="31" xfId="33" applyNumberFormat="1" applyFont="1" applyBorder="1">
      <alignment/>
      <protection/>
    </xf>
    <xf numFmtId="180" fontId="11" fillId="0" borderId="16" xfId="57" applyNumberFormat="1" applyFont="1" applyBorder="1">
      <alignment/>
      <protection/>
    </xf>
    <xf numFmtId="174" fontId="21" fillId="0" borderId="0" xfId="62" applyFont="1" applyBorder="1" applyAlignment="1">
      <alignment horizontal="left" vertical="center"/>
      <protection/>
    </xf>
    <xf numFmtId="174" fontId="11" fillId="0" borderId="0" xfId="62" applyFont="1" applyBorder="1" applyAlignment="1" quotePrefix="1">
      <alignment horizontal="left"/>
      <protection/>
    </xf>
    <xf numFmtId="183" fontId="11" fillId="0" borderId="0" xfId="33" applyNumberFormat="1" applyFont="1" applyBorder="1" applyAlignment="1">
      <alignment horizontal="center"/>
      <protection/>
    </xf>
    <xf numFmtId="184" fontId="11" fillId="0" borderId="0" xfId="33" applyNumberFormat="1" applyFont="1" applyBorder="1" applyAlignment="1">
      <alignment horizontal="center"/>
      <protection/>
    </xf>
    <xf numFmtId="174" fontId="16" fillId="0" borderId="0" xfId="62" applyFont="1" applyBorder="1" applyAlignment="1">
      <alignment horizontal="left"/>
      <protection/>
    </xf>
    <xf numFmtId="179" fontId="11" fillId="0" borderId="0" xfId="33" applyNumberFormat="1" applyFont="1" applyBorder="1">
      <alignment/>
      <protection/>
    </xf>
    <xf numFmtId="175" fontId="21" fillId="0" borderId="0" xfId="33" applyFont="1" applyBorder="1" applyAlignment="1" quotePrefix="1">
      <alignment horizontal="left"/>
      <protection/>
    </xf>
    <xf numFmtId="174" fontId="18" fillId="0" borderId="0" xfId="57" applyFont="1">
      <alignment/>
      <protection/>
    </xf>
    <xf numFmtId="175" fontId="16" fillId="0" borderId="0" xfId="33" applyFont="1" applyFill="1" applyBorder="1" applyAlignment="1" quotePrefix="1">
      <alignment horizontal="right"/>
      <protection/>
    </xf>
    <xf numFmtId="175" fontId="18" fillId="0" borderId="0" xfId="33" applyFont="1" applyFill="1" applyBorder="1" applyAlignment="1" quotePrefix="1">
      <alignment horizontal="left"/>
      <protection/>
    </xf>
    <xf numFmtId="175" fontId="11" fillId="0" borderId="0" xfId="33" applyFont="1" applyFill="1" applyBorder="1">
      <alignment/>
      <protection/>
    </xf>
    <xf numFmtId="0" fontId="22" fillId="33" borderId="0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 quotePrefix="1">
      <alignment horizontal="center" vertical="center"/>
    </xf>
    <xf numFmtId="0" fontId="22" fillId="0" borderId="0" xfId="56" applyFont="1" applyFill="1" applyBorder="1" applyAlignment="1">
      <alignment horizontal="left" vertical="center"/>
      <protection/>
    </xf>
    <xf numFmtId="0" fontId="22" fillId="0" borderId="0" xfId="56" applyFont="1" applyFill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2" fontId="8" fillId="33" borderId="0" xfId="75" applyNumberFormat="1" applyFont="1" applyFill="1" applyAlignment="1" applyProtection="1">
      <alignment horizontal="center" vertical="center"/>
      <protection/>
    </xf>
    <xf numFmtId="172" fontId="9" fillId="33" borderId="0" xfId="75" applyNumberFormat="1" applyFont="1" applyFill="1" applyBorder="1" applyAlignment="1" applyProtection="1">
      <alignment horizontal="center" vertical="center"/>
      <protection/>
    </xf>
    <xf numFmtId="172" fontId="10" fillId="33" borderId="12" xfId="75" applyNumberFormat="1" applyFont="1" applyFill="1" applyBorder="1" applyAlignment="1" applyProtection="1">
      <alignment horizontal="right" vertical="center"/>
      <protection/>
    </xf>
    <xf numFmtId="172" fontId="13" fillId="33" borderId="0" xfId="75" applyNumberFormat="1" applyFont="1" applyFill="1" applyAlignment="1" applyProtection="1">
      <alignment horizontal="center" vertical="center"/>
      <protection/>
    </xf>
    <xf numFmtId="172" fontId="9" fillId="33" borderId="0" xfId="75" applyNumberFormat="1" applyFont="1" applyFill="1" applyAlignment="1" applyProtection="1">
      <alignment horizontal="center" vertical="center"/>
      <protection/>
    </xf>
    <xf numFmtId="194" fontId="22" fillId="33" borderId="0" xfId="75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193" fontId="22" fillId="0" borderId="0" xfId="0" applyNumberFormat="1" applyFont="1" applyBorder="1" applyAlignment="1">
      <alignment horizontal="right" vertical="center"/>
    </xf>
    <xf numFmtId="193" fontId="22" fillId="33" borderId="0" xfId="75" applyNumberFormat="1" applyFont="1" applyFill="1" applyBorder="1" applyAlignment="1">
      <alignment horizontal="right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193" fontId="7" fillId="36" borderId="36" xfId="0" applyNumberFormat="1" applyFont="1" applyFill="1" applyBorder="1" applyAlignment="1">
      <alignment horizontal="center" vertical="center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Millares [0]_Aves" xfId="48"/>
    <cellStyle name="Millares_Aves" xfId="49"/>
    <cellStyle name="Currency" xfId="50"/>
    <cellStyle name="Currency [0]" xfId="51"/>
    <cellStyle name="Moneda [0]_Aves" xfId="52"/>
    <cellStyle name="Moneda_Aves" xfId="53"/>
    <cellStyle name="Neutra" xfId="54"/>
    <cellStyle name="No-definido" xfId="55"/>
    <cellStyle name="Normal_2001 09 SET" xfId="56"/>
    <cellStyle name="Normal_BOL1-02" xfId="57"/>
    <cellStyle name="Normal_PIB componentes" xfId="58"/>
    <cellStyle name="Nota" xfId="59"/>
    <cellStyle name="Percent" xfId="60"/>
    <cellStyle name="rodape" xfId="61"/>
    <cellStyle name="Rodape_BOL1-02" xfId="62"/>
    <cellStyle name="Saída" xfId="63"/>
    <cellStyle name="Sep. milhar [0]" xfId="64"/>
    <cellStyle name="Comma [0]" xfId="65"/>
    <cellStyle name="Texto de Aviso" xfId="66"/>
    <cellStyle name="Texto Explicativo" xfId="67"/>
    <cellStyle name="Titul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0475"/>
          <c:w val="0.9637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v>EXP.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'BC-1989-2016'!$A$11:$A$30</c:f>
              <c:numCache/>
            </c:numRef>
          </c:cat>
          <c:val>
            <c:numRef>
              <c:f>'BC-1989-2016'!$B$11:$B$30</c:f>
              <c:numCache/>
            </c:numRef>
          </c:val>
        </c:ser>
        <c:ser>
          <c:idx val="2"/>
          <c:order val="2"/>
          <c:tx>
            <c:v>IMP. TOTAL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'BC-1989-2016'!$A$11:$A$30</c:f>
              <c:numCache/>
            </c:numRef>
          </c:cat>
          <c:val>
            <c:numRef>
              <c:f>'BC-1989-2016'!$E$11:$E$30</c:f>
              <c:numCache/>
            </c:numRef>
          </c:val>
        </c:ser>
        <c:overlap val="-27"/>
        <c:gapWidth val="219"/>
        <c:axId val="39463990"/>
        <c:axId val="19631591"/>
      </c:barChart>
      <c:lineChart>
        <c:grouping val="standard"/>
        <c:varyColors val="0"/>
        <c:ser>
          <c:idx val="1"/>
          <c:order val="1"/>
          <c:tx>
            <c:v>EXP. AGRONEGÓCIO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'BC-1989-2016'!$A$11:$A$30</c:f>
              <c:numCache/>
            </c:numRef>
          </c:cat>
          <c:val>
            <c:numRef>
              <c:f>'BC-1989-2016'!$C$11:$C$30</c:f>
              <c:numCache/>
            </c:numRef>
          </c:val>
          <c:smooth val="0"/>
        </c:ser>
        <c:ser>
          <c:idx val="3"/>
          <c:order val="3"/>
          <c:tx>
            <c:v>IMP. AGRONEGÓCIO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'BC-1989-2016'!$A$11:$A$30</c:f>
              <c:numCache/>
            </c:numRef>
          </c:cat>
          <c:val>
            <c:numRef>
              <c:f>'BC-1989-2016'!$F$11:$F$30</c:f>
              <c:numCache/>
            </c:numRef>
          </c:val>
          <c:smooth val="0"/>
        </c:ser>
        <c:axId val="39463990"/>
        <c:axId val="19631591"/>
      </c:line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631591"/>
        <c:crosses val="autoZero"/>
        <c:auto val="1"/>
        <c:lblOffset val="100"/>
        <c:tickLblSkip val="1"/>
        <c:noMultiLvlLbl val="0"/>
      </c:catAx>
      <c:valAx>
        <c:axId val="196315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639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75"/>
          <c:y val="0.83075"/>
          <c:w val="0.751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0.94475</cdr:y>
    </cdr:from>
    <cdr:to>
      <cdr:x>0.579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0" y="3467100"/>
          <a:ext cx="3924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Fonte: Agrostat Brasil, a partir de dados da SECEX/MDIC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0.73025</cdr:x>
      <cdr:y>0.94475</cdr:y>
    </cdr:from>
    <cdr:to>
      <cdr:x>1</cdr:x>
      <cdr:y>1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4943475" y="3467100"/>
          <a:ext cx="1876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Elaboração: DAC/ SRI/ MAPA</a:t>
          </a:r>
        </a:p>
      </cdr:txBody>
    </cdr:sp>
  </cdr:relSizeAnchor>
  <cdr:relSizeAnchor xmlns:cdr="http://schemas.openxmlformats.org/drawingml/2006/chartDrawing">
    <cdr:from>
      <cdr:x>0.079</cdr:x>
      <cdr:y>0.04875</cdr:y>
    </cdr:from>
    <cdr:to>
      <cdr:x>0.2165</cdr:x>
      <cdr:y>0.12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533400" y="171450"/>
          <a:ext cx="933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US$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bilhões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28575</xdr:rowOff>
    </xdr:from>
    <xdr:to>
      <xdr:col>8</xdr:col>
      <xdr:colOff>733425</xdr:colOff>
      <xdr:row>59</xdr:row>
      <xdr:rowOff>142875</xdr:rowOff>
    </xdr:to>
    <xdr:graphicFrame>
      <xdr:nvGraphicFramePr>
        <xdr:cNvPr id="1" name="Gráfico 2"/>
        <xdr:cNvGraphicFramePr/>
      </xdr:nvGraphicFramePr>
      <xdr:xfrm>
        <a:off x="0" y="5505450"/>
        <a:ext cx="67818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708a-02-spc\C\tmp\Tabla%20Regional\Reg-I\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everson\Meus%20documentos\SPC\Publicacao\Agronegocio%20%20Brasileiro%20Graf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mp\Tabla%20Regional\Reg-I\prue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-1"/>
      <sheetName val="Eind-1"/>
      <sheetName val="Emp-90-99"/>
      <sheetName val="Serie-1"/>
      <sheetName val="Gráficos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Capa"/>
      <sheetName val="Sumario"/>
      <sheetName val="Graf 2.2"/>
      <sheetName val="Graf 2.3"/>
      <sheetName val="Gráf 2.4"/>
      <sheetName val="Graf 2.5"/>
      <sheetName val="graf safra 2.6"/>
      <sheetName val="Gráf 2.1 PIB"/>
      <sheetName val="6.2 sóc comerc - graf"/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p-1"/>
      <sheetName val="Eind-1"/>
      <sheetName val="Emp-90-99"/>
      <sheetName val="Serie-1"/>
      <sheetName val="Gráficos-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SheetLayoutView="75" zoomScalePageLayoutView="0" workbookViewId="0" topLeftCell="A1">
      <selection activeCell="A9" sqref="A9:A10"/>
    </sheetView>
  </sheetViews>
  <sheetFormatPr defaultColWidth="16.00390625" defaultRowHeight="12.75"/>
  <cols>
    <col min="1" max="1" width="5.140625" style="123" customWidth="1"/>
    <col min="2" max="2" width="14.421875" style="123" bestFit="1" customWidth="1"/>
    <col min="3" max="3" width="13.8515625" style="123" bestFit="1" customWidth="1"/>
    <col min="4" max="4" width="10.00390625" style="123" bestFit="1" customWidth="1"/>
    <col min="5" max="5" width="12.8515625" style="123" bestFit="1" customWidth="1"/>
    <col min="6" max="6" width="13.8515625" style="123" bestFit="1" customWidth="1"/>
    <col min="7" max="7" width="10.00390625" style="123" bestFit="1" customWidth="1"/>
    <col min="8" max="8" width="10.57421875" style="123" bestFit="1" customWidth="1"/>
    <col min="9" max="9" width="11.140625" style="123" bestFit="1" customWidth="1"/>
    <col min="10" max="16384" width="16.00390625" style="123" customWidth="1"/>
  </cols>
  <sheetData>
    <row r="1" ht="11.25">
      <c r="A1" s="122" t="s">
        <v>82</v>
      </c>
    </row>
    <row r="2" ht="11.25">
      <c r="A2" s="122" t="s">
        <v>83</v>
      </c>
    </row>
    <row r="3" ht="11.25">
      <c r="A3" s="123" t="s">
        <v>92</v>
      </c>
    </row>
    <row r="4" ht="11.25">
      <c r="A4" s="123" t="s">
        <v>96</v>
      </c>
    </row>
    <row r="6" spans="1:9" ht="12.75">
      <c r="A6" s="130" t="s">
        <v>93</v>
      </c>
      <c r="B6" s="131"/>
      <c r="C6" s="131"/>
      <c r="D6" s="131"/>
      <c r="E6" s="131"/>
      <c r="F6" s="131"/>
      <c r="G6" s="131"/>
      <c r="H6" s="131"/>
      <c r="I6" s="131"/>
    </row>
    <row r="7" spans="1:9" ht="5.25" customHeight="1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1.25">
      <c r="A8" s="125"/>
      <c r="B8" s="125"/>
      <c r="C8" s="125"/>
      <c r="D8" s="125"/>
      <c r="E8" s="132" t="s">
        <v>95</v>
      </c>
      <c r="F8" s="132"/>
      <c r="G8" s="132"/>
      <c r="H8" s="132"/>
      <c r="I8" s="132"/>
    </row>
    <row r="9" spans="1:9" ht="11.25">
      <c r="A9" s="143" t="s">
        <v>53</v>
      </c>
      <c r="B9" s="145" t="s">
        <v>0</v>
      </c>
      <c r="C9" s="146"/>
      <c r="D9" s="147"/>
      <c r="E9" s="146" t="s">
        <v>1</v>
      </c>
      <c r="F9" s="146"/>
      <c r="G9" s="147"/>
      <c r="H9" s="145" t="s">
        <v>80</v>
      </c>
      <c r="I9" s="146"/>
    </row>
    <row r="10" spans="1:9" ht="23.25" customHeight="1">
      <c r="A10" s="143"/>
      <c r="B10" s="148" t="s">
        <v>84</v>
      </c>
      <c r="C10" s="148" t="s">
        <v>85</v>
      </c>
      <c r="D10" s="144" t="s">
        <v>89</v>
      </c>
      <c r="E10" s="149" t="s">
        <v>86</v>
      </c>
      <c r="F10" s="149" t="s">
        <v>87</v>
      </c>
      <c r="G10" s="144" t="s">
        <v>88</v>
      </c>
      <c r="H10" s="148" t="s">
        <v>81</v>
      </c>
      <c r="I10" s="142" t="s">
        <v>2</v>
      </c>
    </row>
    <row r="11" spans="1:9" ht="11.25">
      <c r="A11" s="121">
        <v>1997</v>
      </c>
      <c r="B11" s="140">
        <v>52.982725829</v>
      </c>
      <c r="C11" s="140">
        <v>23.367785453</v>
      </c>
      <c r="D11" s="138">
        <f aca="true" t="shared" si="0" ref="D11:D16">C11/B11*100</f>
        <v>44.10453612450736</v>
      </c>
      <c r="E11" s="140">
        <v>59.747227088</v>
      </c>
      <c r="F11" s="140">
        <v>8.197388958</v>
      </c>
      <c r="G11" s="138">
        <f aca="true" t="shared" si="1" ref="G11:G16">F11/E11*100</f>
        <v>13.720116158573012</v>
      </c>
      <c r="H11" s="141">
        <f aca="true" t="shared" si="2" ref="H11:H16">B11-E11</f>
        <v>-6.764501258999999</v>
      </c>
      <c r="I11" s="141">
        <f>C11-F11</f>
        <v>15.170396495</v>
      </c>
    </row>
    <row r="12" spans="1:9" ht="11.25">
      <c r="A12" s="121">
        <v>1998</v>
      </c>
      <c r="B12" s="140">
        <v>51.139861545</v>
      </c>
      <c r="C12" s="140">
        <v>21.555441305</v>
      </c>
      <c r="D12" s="138">
        <f t="shared" si="0"/>
        <v>42.14997978833499</v>
      </c>
      <c r="E12" s="140">
        <v>57.763475974</v>
      </c>
      <c r="F12" s="140">
        <v>8.044893602</v>
      </c>
      <c r="G12" s="138">
        <f t="shared" si="1"/>
        <v>13.927301753137394</v>
      </c>
      <c r="H12" s="141">
        <f t="shared" si="2"/>
        <v>-6.623614429</v>
      </c>
      <c r="I12" s="141">
        <f>C12-F12</f>
        <v>13.510547702999999</v>
      </c>
    </row>
    <row r="13" spans="1:9" ht="11.25">
      <c r="A13" s="121">
        <v>1999</v>
      </c>
      <c r="B13" s="140">
        <v>48.012789947</v>
      </c>
      <c r="C13" s="140">
        <v>20.501181432</v>
      </c>
      <c r="D13" s="138">
        <f t="shared" si="0"/>
        <v>42.69941708163739</v>
      </c>
      <c r="E13" s="140">
        <v>49.301557692</v>
      </c>
      <c r="F13" s="140">
        <v>5.697049742</v>
      </c>
      <c r="G13" s="138">
        <f t="shared" si="1"/>
        <v>11.555516719351933</v>
      </c>
      <c r="H13" s="141">
        <f t="shared" si="2"/>
        <v>-1.2887677450000012</v>
      </c>
      <c r="I13" s="141">
        <f>C13-F13</f>
        <v>14.804131689999998</v>
      </c>
    </row>
    <row r="14" spans="1:9" ht="11.25">
      <c r="A14" s="126">
        <v>2000</v>
      </c>
      <c r="B14" s="140">
        <v>55.118919865</v>
      </c>
      <c r="C14" s="140">
        <v>20.604688422</v>
      </c>
      <c r="D14" s="138">
        <f t="shared" si="0"/>
        <v>37.382242744353526</v>
      </c>
      <c r="E14" s="140">
        <v>55.850663138</v>
      </c>
      <c r="F14" s="140">
        <v>5.759283275</v>
      </c>
      <c r="G14" s="138">
        <f t="shared" si="1"/>
        <v>10.311933558907853</v>
      </c>
      <c r="H14" s="141">
        <f t="shared" si="2"/>
        <v>-0.7317432729999993</v>
      </c>
      <c r="I14" s="141">
        <f>C14-F14</f>
        <v>14.845405147</v>
      </c>
    </row>
    <row r="15" spans="1:9" ht="11.25">
      <c r="A15" s="126">
        <v>2001</v>
      </c>
      <c r="B15" s="140">
        <v>58.286593021</v>
      </c>
      <c r="C15" s="140">
        <v>23.866392307</v>
      </c>
      <c r="D15" s="138">
        <f t="shared" si="0"/>
        <v>40.94662437792721</v>
      </c>
      <c r="E15" s="140">
        <v>55.601758416</v>
      </c>
      <c r="F15" s="140">
        <v>4.80503457</v>
      </c>
      <c r="G15" s="138">
        <f t="shared" si="1"/>
        <v>8.641875197632778</v>
      </c>
      <c r="H15" s="141">
        <f t="shared" si="2"/>
        <v>2.684834604999999</v>
      </c>
      <c r="I15" s="141">
        <f>C15-F15</f>
        <v>19.061357737</v>
      </c>
    </row>
    <row r="16" spans="1:9" ht="11.25">
      <c r="A16" s="126">
        <v>2002</v>
      </c>
      <c r="B16" s="140">
        <v>60.438653035</v>
      </c>
      <c r="C16" s="140">
        <v>24.845719583</v>
      </c>
      <c r="D16" s="138">
        <f t="shared" si="0"/>
        <v>41.10898958752746</v>
      </c>
      <c r="E16" s="140">
        <v>47.242654199</v>
      </c>
      <c r="F16" s="140">
        <v>4.451956317</v>
      </c>
      <c r="G16" s="138">
        <f t="shared" si="1"/>
        <v>9.423594826503704</v>
      </c>
      <c r="H16" s="141">
        <f t="shared" si="2"/>
        <v>13.195998836000001</v>
      </c>
      <c r="I16" s="141">
        <f>C16-F16</f>
        <v>20.393763266</v>
      </c>
    </row>
    <row r="17" spans="1:9" ht="11.25">
      <c r="A17" s="126">
        <v>2003</v>
      </c>
      <c r="B17" s="140">
        <v>73.203222075</v>
      </c>
      <c r="C17" s="140">
        <v>30.653058677</v>
      </c>
      <c r="D17" s="138">
        <f aca="true" t="shared" si="3" ref="D17:D23">C17/B17*100</f>
        <v>41.87392003810237</v>
      </c>
      <c r="E17" s="140">
        <v>48.32556663</v>
      </c>
      <c r="F17" s="140">
        <v>4.75040081</v>
      </c>
      <c r="G17" s="138">
        <f aca="true" t="shared" si="4" ref="G17:G23">F17/E17*100</f>
        <v>9.82999505493848</v>
      </c>
      <c r="H17" s="141">
        <f aca="true" t="shared" si="5" ref="H17:I19">B17-E17</f>
        <v>24.877655445000002</v>
      </c>
      <c r="I17" s="141">
        <f t="shared" si="5"/>
        <v>25.902657867000002</v>
      </c>
    </row>
    <row r="18" spans="1:9" ht="11.25">
      <c r="A18" s="126">
        <v>2004</v>
      </c>
      <c r="B18" s="140">
        <v>96.677498766</v>
      </c>
      <c r="C18" s="140">
        <v>39.035311999</v>
      </c>
      <c r="D18" s="138">
        <f t="shared" si="3"/>
        <v>40.37683276589705</v>
      </c>
      <c r="E18" s="140">
        <v>62.835615629</v>
      </c>
      <c r="F18" s="140">
        <v>4.835756207</v>
      </c>
      <c r="G18" s="138">
        <f t="shared" si="4"/>
        <v>7.695884187005871</v>
      </c>
      <c r="H18" s="141">
        <f t="shared" si="5"/>
        <v>33.841883136999996</v>
      </c>
      <c r="I18" s="141">
        <f t="shared" si="5"/>
        <v>34.199555792</v>
      </c>
    </row>
    <row r="19" spans="1:9" ht="11.25">
      <c r="A19" s="126">
        <v>2005</v>
      </c>
      <c r="B19" s="140">
        <v>118.529184899</v>
      </c>
      <c r="C19" s="140">
        <v>43.623381785</v>
      </c>
      <c r="D19" s="138">
        <f t="shared" si="3"/>
        <v>36.80391611751313</v>
      </c>
      <c r="E19" s="140">
        <v>73.600375672</v>
      </c>
      <c r="F19" s="140">
        <v>5.112050837</v>
      </c>
      <c r="G19" s="138">
        <f t="shared" si="4"/>
        <v>6.945685793482697</v>
      </c>
      <c r="H19" s="141">
        <f t="shared" si="5"/>
        <v>44.928809227</v>
      </c>
      <c r="I19" s="141">
        <f t="shared" si="5"/>
        <v>38.511330948</v>
      </c>
    </row>
    <row r="20" spans="1:9" ht="11.25">
      <c r="A20" s="126">
        <v>2006</v>
      </c>
      <c r="B20" s="140">
        <v>137.807469531</v>
      </c>
      <c r="C20" s="140">
        <v>49.471020802</v>
      </c>
      <c r="D20" s="138">
        <f t="shared" si="3"/>
        <v>35.898649739643766</v>
      </c>
      <c r="E20" s="140">
        <v>91.350840805</v>
      </c>
      <c r="F20" s="140">
        <v>6.698641172</v>
      </c>
      <c r="G20" s="138">
        <f t="shared" si="4"/>
        <v>7.332873034304196</v>
      </c>
      <c r="H20" s="141">
        <f aca="true" t="shared" si="6" ref="H20:I23">B20-E20</f>
        <v>46.456628726000005</v>
      </c>
      <c r="I20" s="141">
        <f t="shared" si="6"/>
        <v>42.772379629999996</v>
      </c>
    </row>
    <row r="21" spans="1:9" ht="11.25">
      <c r="A21" s="126">
        <v>2007</v>
      </c>
      <c r="B21" s="140">
        <v>160.64907283</v>
      </c>
      <c r="C21" s="140">
        <v>58.431402631</v>
      </c>
      <c r="D21" s="138">
        <f t="shared" si="3"/>
        <v>36.37207585557156</v>
      </c>
      <c r="E21" s="140">
        <v>120.61744625</v>
      </c>
      <c r="F21" s="140">
        <v>8.732269148</v>
      </c>
      <c r="G21" s="138">
        <f t="shared" si="4"/>
        <v>7.239640217469784</v>
      </c>
      <c r="H21" s="141">
        <f t="shared" si="6"/>
        <v>40.031626579999994</v>
      </c>
      <c r="I21" s="141">
        <f t="shared" si="6"/>
        <v>49.699133483</v>
      </c>
    </row>
    <row r="22" spans="1:9" ht="11.25">
      <c r="A22" s="126">
        <v>2008</v>
      </c>
      <c r="B22" s="140">
        <v>197.942442909</v>
      </c>
      <c r="C22" s="140">
        <v>71.837325045</v>
      </c>
      <c r="D22" s="138">
        <f t="shared" si="3"/>
        <v>36.29202711114652</v>
      </c>
      <c r="E22" s="140">
        <v>172.984767614</v>
      </c>
      <c r="F22" s="140">
        <v>11.88065167</v>
      </c>
      <c r="G22" s="138">
        <f t="shared" si="4"/>
        <v>6.868033430845546</v>
      </c>
      <c r="H22" s="141">
        <f t="shared" si="6"/>
        <v>24.957675295</v>
      </c>
      <c r="I22" s="141">
        <f t="shared" si="6"/>
        <v>59.956673375</v>
      </c>
    </row>
    <row r="23" spans="1:9" ht="11.25">
      <c r="A23" s="126">
        <v>2009</v>
      </c>
      <c r="B23" s="140">
        <v>152.994742805</v>
      </c>
      <c r="C23" s="140">
        <v>64.785618253</v>
      </c>
      <c r="D23" s="138">
        <f t="shared" si="3"/>
        <v>42.34499634773251</v>
      </c>
      <c r="E23" s="140">
        <v>127.722342988</v>
      </c>
      <c r="F23" s="140">
        <v>9.9004736</v>
      </c>
      <c r="G23" s="138">
        <f t="shared" si="4"/>
        <v>7.751559647578802</v>
      </c>
      <c r="H23" s="141">
        <f t="shared" si="6"/>
        <v>25.272399816999993</v>
      </c>
      <c r="I23" s="141">
        <f t="shared" si="6"/>
        <v>54.885144653</v>
      </c>
    </row>
    <row r="24" spans="1:9" ht="11.25">
      <c r="A24" s="126">
        <v>2010</v>
      </c>
      <c r="B24" s="140">
        <v>201.915285335</v>
      </c>
      <c r="C24" s="140">
        <v>76.44194125</v>
      </c>
      <c r="D24" s="138">
        <f aca="true" t="shared" si="7" ref="D24:D30">C24/B24*100</f>
        <v>37.85842222057349</v>
      </c>
      <c r="E24" s="140">
        <v>181.768427438</v>
      </c>
      <c r="F24" s="140">
        <v>13.398887235</v>
      </c>
      <c r="G24" s="138">
        <f aca="true" t="shared" si="8" ref="G24:G30">F24/E24*100</f>
        <v>7.371405157570762</v>
      </c>
      <c r="H24" s="141">
        <f aca="true" t="shared" si="9" ref="H24:I30">B24-E24</f>
        <v>20.14685789699999</v>
      </c>
      <c r="I24" s="141">
        <f t="shared" si="9"/>
        <v>63.043054014999996</v>
      </c>
    </row>
    <row r="25" spans="1:9" ht="11.25">
      <c r="A25" s="126">
        <v>2011</v>
      </c>
      <c r="B25" s="140">
        <v>256.039574768</v>
      </c>
      <c r="C25" s="140">
        <v>94.967647423</v>
      </c>
      <c r="D25" s="138">
        <f t="shared" si="7"/>
        <v>37.091003415800515</v>
      </c>
      <c r="E25" s="140">
        <v>226.246755801</v>
      </c>
      <c r="F25" s="140">
        <v>17.507977717</v>
      </c>
      <c r="G25" s="138">
        <f t="shared" si="8"/>
        <v>7.738443654148792</v>
      </c>
      <c r="H25" s="141">
        <f t="shared" si="9"/>
        <v>29.792818967000017</v>
      </c>
      <c r="I25" s="141">
        <f t="shared" si="9"/>
        <v>77.459669706</v>
      </c>
    </row>
    <row r="26" spans="1:9" ht="11.25">
      <c r="A26" s="126">
        <v>2012</v>
      </c>
      <c r="B26" s="140">
        <v>242.578013546</v>
      </c>
      <c r="C26" s="140">
        <v>95.81417812</v>
      </c>
      <c r="D26" s="138">
        <f t="shared" si="7"/>
        <v>39.498294474173676</v>
      </c>
      <c r="E26" s="140">
        <v>223.183476643</v>
      </c>
      <c r="F26" s="140">
        <v>16.40909689</v>
      </c>
      <c r="G26" s="138">
        <f t="shared" si="8"/>
        <v>7.352290203923867</v>
      </c>
      <c r="H26" s="141">
        <f t="shared" si="9"/>
        <v>19.394536902999988</v>
      </c>
      <c r="I26" s="141">
        <f t="shared" si="9"/>
        <v>79.40508123</v>
      </c>
    </row>
    <row r="27" spans="1:9" ht="11.25">
      <c r="A27" s="126">
        <v>2013</v>
      </c>
      <c r="B27" s="140">
        <v>242.03357472</v>
      </c>
      <c r="C27" s="140">
        <v>99.967783916</v>
      </c>
      <c r="D27" s="138">
        <f t="shared" si="7"/>
        <v>41.30327126376957</v>
      </c>
      <c r="E27" s="140">
        <v>239.747515987</v>
      </c>
      <c r="F27" s="140">
        <v>17.060577334</v>
      </c>
      <c r="G27" s="138">
        <f t="shared" si="8"/>
        <v>7.11606010338188</v>
      </c>
      <c r="H27" s="141">
        <f t="shared" si="9"/>
        <v>2.286058732999976</v>
      </c>
      <c r="I27" s="141">
        <f t="shared" si="9"/>
        <v>82.907206582</v>
      </c>
    </row>
    <row r="28" spans="1:9" ht="11.25">
      <c r="A28" s="126">
        <v>2014</v>
      </c>
      <c r="B28" s="140">
        <v>225.100884831</v>
      </c>
      <c r="C28" s="140">
        <v>96.747880752</v>
      </c>
      <c r="D28" s="138">
        <f t="shared" si="7"/>
        <v>42.9797869629148</v>
      </c>
      <c r="E28" s="140">
        <v>229.154462583</v>
      </c>
      <c r="F28" s="140">
        <v>16.613765682</v>
      </c>
      <c r="G28" s="138">
        <f t="shared" si="8"/>
        <v>7.250029301080042</v>
      </c>
      <c r="H28" s="141">
        <f>B28-E28</f>
        <v>-4.053577751999995</v>
      </c>
      <c r="I28" s="141">
        <f>C28-F28</f>
        <v>80.13411507000001</v>
      </c>
    </row>
    <row r="29" spans="1:9" ht="11.25">
      <c r="A29" s="126">
        <v>2015</v>
      </c>
      <c r="B29" s="140">
        <v>191.134324584</v>
      </c>
      <c r="C29" s="140">
        <v>88.224118308</v>
      </c>
      <c r="D29" s="138">
        <f t="shared" si="7"/>
        <v>46.1581761936366</v>
      </c>
      <c r="E29" s="140">
        <v>171.449050909</v>
      </c>
      <c r="F29" s="140">
        <v>13.073106742</v>
      </c>
      <c r="G29" s="138">
        <f t="shared" si="8"/>
        <v>7.625068014484847</v>
      </c>
      <c r="H29" s="141">
        <f>B29-E29</f>
        <v>19.68527367500002</v>
      </c>
      <c r="I29" s="141">
        <f>C29-F29</f>
        <v>75.151011566</v>
      </c>
    </row>
    <row r="30" spans="1:9" ht="11.25">
      <c r="A30" s="126">
        <v>2016</v>
      </c>
      <c r="B30" s="140">
        <v>185.235400805</v>
      </c>
      <c r="C30" s="140">
        <v>84.934587248</v>
      </c>
      <c r="D30" s="138">
        <f t="shared" si="7"/>
        <v>45.852243620220236</v>
      </c>
      <c r="E30" s="140">
        <v>137.552002856</v>
      </c>
      <c r="F30" s="140">
        <v>13.627522888</v>
      </c>
      <c r="G30" s="138">
        <f t="shared" si="8"/>
        <v>9.907178816048457</v>
      </c>
      <c r="H30" s="141">
        <f t="shared" si="9"/>
        <v>47.68339794900001</v>
      </c>
      <c r="I30" s="141">
        <f t="shared" si="9"/>
        <v>71.30706436</v>
      </c>
    </row>
    <row r="31" spans="1:9" ht="11.25">
      <c r="A31" s="126"/>
      <c r="B31" s="140"/>
      <c r="C31" s="140"/>
      <c r="D31" s="138"/>
      <c r="E31" s="140"/>
      <c r="F31" s="140"/>
      <c r="G31" s="138"/>
      <c r="H31" s="141"/>
      <c r="I31" s="141"/>
    </row>
    <row r="32" spans="1:9" ht="11.25">
      <c r="A32" s="127" t="s">
        <v>91</v>
      </c>
      <c r="B32" s="127"/>
      <c r="C32" s="127"/>
      <c r="D32" s="127"/>
      <c r="E32" s="127"/>
      <c r="F32" s="127"/>
      <c r="G32" s="127"/>
      <c r="H32" s="127"/>
      <c r="I32" s="127"/>
    </row>
    <row r="33" spans="1:9" ht="11.25">
      <c r="A33" s="128" t="s">
        <v>90</v>
      </c>
      <c r="B33" s="129"/>
      <c r="C33" s="129"/>
      <c r="D33" s="129"/>
      <c r="E33" s="129"/>
      <c r="F33" s="129"/>
      <c r="G33" s="129"/>
      <c r="H33" s="129"/>
      <c r="I33" s="129"/>
    </row>
    <row r="36" spans="1:9" ht="12.75">
      <c r="A36" s="139" t="s">
        <v>94</v>
      </c>
      <c r="B36" s="139"/>
      <c r="C36" s="139"/>
      <c r="D36" s="139"/>
      <c r="E36" s="139"/>
      <c r="F36" s="139"/>
      <c r="G36" s="139"/>
      <c r="H36" s="139"/>
      <c r="I36" s="139"/>
    </row>
  </sheetData>
  <sheetProtection/>
  <mergeCells count="9">
    <mergeCell ref="A36:I36"/>
    <mergeCell ref="A32:I32"/>
    <mergeCell ref="A33:I33"/>
    <mergeCell ref="A6:I6"/>
    <mergeCell ref="E8:I8"/>
    <mergeCell ref="A9:A10"/>
    <mergeCell ref="B9:D9"/>
    <mergeCell ref="E9:G9"/>
    <mergeCell ref="H9:I9"/>
  </mergeCells>
  <printOptions horizontalCentered="1"/>
  <pageMargins left="0.17" right="0.17" top="0.58" bottom="0.24" header="0.25" footer="0.2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Normal="75" zoomScalePageLayoutView="0" workbookViewId="0" topLeftCell="E1">
      <selection activeCell="P26" sqref="P26"/>
    </sheetView>
  </sheetViews>
  <sheetFormatPr defaultColWidth="9.140625" defaultRowHeight="18" customHeight="1"/>
  <cols>
    <col min="1" max="1" width="27.421875" style="2" customWidth="1"/>
    <col min="2" max="15" width="13.28125" style="2" customWidth="1"/>
    <col min="16" max="16" width="14.421875" style="2" bestFit="1" customWidth="1"/>
    <col min="17" max="16384" width="9.140625" style="2" customWidth="1"/>
  </cols>
  <sheetData>
    <row r="1" spans="1:15" ht="18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"/>
    </row>
    <row r="2" spans="1:15" ht="18" customHeight="1">
      <c r="A2" s="134" t="s">
        <v>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"/>
    </row>
    <row r="3" spans="1:15" ht="18" customHeight="1">
      <c r="A3" s="134" t="s">
        <v>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"/>
    </row>
    <row r="4" spans="1:15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5" ht="18" customHeight="1" thickBot="1">
      <c r="A5" s="135" t="s">
        <v>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6" ht="27" customHeight="1" thickBot="1">
      <c r="A6" s="5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7" t="s">
        <v>19</v>
      </c>
      <c r="O6" s="7" t="s">
        <v>20</v>
      </c>
      <c r="P6" s="7" t="s">
        <v>79</v>
      </c>
    </row>
    <row r="7" spans="1:16" ht="18" customHeight="1">
      <c r="A7" s="8" t="s">
        <v>21</v>
      </c>
      <c r="B7" s="9">
        <v>1356.8</v>
      </c>
      <c r="C7" s="9">
        <v>1253.6</v>
      </c>
      <c r="D7" s="9">
        <v>774.2</v>
      </c>
      <c r="E7" s="9">
        <v>951</v>
      </c>
      <c r="F7" s="9">
        <v>997.6</v>
      </c>
      <c r="G7" s="9">
        <v>761.7</v>
      </c>
      <c r="H7" s="9">
        <v>568.2</v>
      </c>
      <c r="I7" s="9">
        <v>763.4</v>
      </c>
      <c r="J7" s="9">
        <v>923.8</v>
      </c>
      <c r="K7" s="9">
        <v>1187.4</v>
      </c>
      <c r="L7" s="9">
        <v>1521.9</v>
      </c>
      <c r="M7" s="9">
        <v>1244.9</v>
      </c>
      <c r="N7" s="10">
        <v>1364.8</v>
      </c>
      <c r="O7" s="10">
        <v>1846.1</v>
      </c>
      <c r="P7" s="11"/>
    </row>
    <row r="8" spans="1:16" ht="18" customHeight="1">
      <c r="A8" s="12" t="s">
        <v>22</v>
      </c>
      <c r="B8" s="13">
        <v>138.8</v>
      </c>
      <c r="C8" s="13">
        <v>163.7</v>
      </c>
      <c r="D8" s="13">
        <v>146.6</v>
      </c>
      <c r="E8" s="13">
        <v>159.6</v>
      </c>
      <c r="F8" s="13">
        <v>142.5</v>
      </c>
      <c r="G8" s="13">
        <v>138.8</v>
      </c>
      <c r="H8" s="13">
        <v>137.2</v>
      </c>
      <c r="I8" s="13">
        <v>183.5</v>
      </c>
      <c r="J8" s="13">
        <v>172.4</v>
      </c>
      <c r="K8" s="13">
        <v>171.6</v>
      </c>
      <c r="L8" s="13">
        <v>196.7</v>
      </c>
      <c r="M8" s="13">
        <v>189.4</v>
      </c>
      <c r="N8" s="14">
        <f>SUM(N9:N10)</f>
        <v>174.9</v>
      </c>
      <c r="O8" s="14">
        <f>SUM(O9:O10)</f>
        <v>183.6</v>
      </c>
      <c r="P8" s="11"/>
    </row>
    <row r="9" spans="1:16" ht="18" customHeight="1">
      <c r="A9" s="15" t="s">
        <v>23</v>
      </c>
      <c r="B9" s="13">
        <v>108.2</v>
      </c>
      <c r="C9" s="13">
        <v>127</v>
      </c>
      <c r="D9" s="13">
        <v>116.3</v>
      </c>
      <c r="E9" s="13">
        <v>124.2</v>
      </c>
      <c r="F9" s="13">
        <v>113.6</v>
      </c>
      <c r="G9" s="13">
        <v>112.7</v>
      </c>
      <c r="H9" s="13">
        <v>110.5</v>
      </c>
      <c r="I9" s="13">
        <v>150</v>
      </c>
      <c r="J9" s="13">
        <v>138.2</v>
      </c>
      <c r="K9" s="13">
        <v>146.5</v>
      </c>
      <c r="L9" s="13">
        <v>168.5</v>
      </c>
      <c r="M9" s="13">
        <v>157.7</v>
      </c>
      <c r="N9" s="14">
        <v>143.3</v>
      </c>
      <c r="O9" s="14">
        <v>152</v>
      </c>
      <c r="P9" s="11"/>
    </row>
    <row r="10" spans="1:16" ht="18" customHeight="1">
      <c r="A10" s="15" t="s">
        <v>24</v>
      </c>
      <c r="B10" s="13">
        <v>30.6</v>
      </c>
      <c r="C10" s="13">
        <v>36.7</v>
      </c>
      <c r="D10" s="13">
        <v>30.3</v>
      </c>
      <c r="E10" s="13">
        <v>35.4</v>
      </c>
      <c r="F10" s="13">
        <v>28.9</v>
      </c>
      <c r="G10" s="13">
        <v>26.1</v>
      </c>
      <c r="H10" s="13">
        <v>26.7</v>
      </c>
      <c r="I10" s="13">
        <v>33.5</v>
      </c>
      <c r="J10" s="13">
        <v>34.2</v>
      </c>
      <c r="K10" s="13">
        <v>25.1</v>
      </c>
      <c r="L10" s="13">
        <v>28.2</v>
      </c>
      <c r="M10" s="13">
        <v>31.7</v>
      </c>
      <c r="N10" s="14">
        <v>31.6</v>
      </c>
      <c r="O10" s="14">
        <v>31.6</v>
      </c>
      <c r="P10" s="11"/>
    </row>
    <row r="11" spans="1:16" ht="18" customHeight="1">
      <c r="A11" s="16" t="s">
        <v>25</v>
      </c>
      <c r="B11" s="13">
        <v>9997.2</v>
      </c>
      <c r="C11" s="13">
        <v>10103.1</v>
      </c>
      <c r="D11" s="13">
        <v>9903</v>
      </c>
      <c r="E11" s="13">
        <v>10523.4</v>
      </c>
      <c r="F11" s="13">
        <v>11238</v>
      </c>
      <c r="G11" s="13">
        <v>10037.9</v>
      </c>
      <c r="H11" s="13">
        <v>9524.5</v>
      </c>
      <c r="I11" s="13">
        <v>8462.9</v>
      </c>
      <c r="J11" s="13">
        <v>11582.2</v>
      </c>
      <c r="K11" s="13">
        <v>11423.1</v>
      </c>
      <c r="L11" s="13">
        <v>10386</v>
      </c>
      <c r="M11" s="13">
        <v>10626.1</v>
      </c>
      <c r="N11" s="14">
        <v>10359.5</v>
      </c>
      <c r="O11" s="14">
        <v>11776.7</v>
      </c>
      <c r="P11" s="11"/>
    </row>
    <row r="12" spans="1:16" ht="18" customHeight="1">
      <c r="A12" s="12" t="s">
        <v>26</v>
      </c>
      <c r="B12" s="13">
        <v>386.3</v>
      </c>
      <c r="C12" s="13">
        <v>478.5</v>
      </c>
      <c r="D12" s="13">
        <v>292.1</v>
      </c>
      <c r="E12" s="13">
        <v>309</v>
      </c>
      <c r="F12" s="13">
        <v>191.2</v>
      </c>
      <c r="G12" s="13">
        <v>196.3</v>
      </c>
      <c r="H12" s="13">
        <v>214.4</v>
      </c>
      <c r="I12" s="13">
        <v>196.9</v>
      </c>
      <c r="J12" s="13">
        <v>286.9</v>
      </c>
      <c r="K12" s="13">
        <v>194.1</v>
      </c>
      <c r="L12" s="13">
        <v>330.7</v>
      </c>
      <c r="M12" s="13">
        <v>284.7</v>
      </c>
      <c r="N12" s="14">
        <v>358.8</v>
      </c>
      <c r="O12" s="14">
        <v>358.8</v>
      </c>
      <c r="P12" s="11"/>
    </row>
    <row r="13" spans="1:16" ht="18" customHeight="1">
      <c r="A13" s="12" t="s">
        <v>27</v>
      </c>
      <c r="B13" s="13">
        <v>7.5</v>
      </c>
      <c r="C13" s="13">
        <v>7</v>
      </c>
      <c r="D13" s="13">
        <v>6</v>
      </c>
      <c r="E13" s="13">
        <v>4.9</v>
      </c>
      <c r="F13" s="13">
        <v>3.2</v>
      </c>
      <c r="G13" s="13">
        <v>7.5</v>
      </c>
      <c r="H13" s="13">
        <v>7.6</v>
      </c>
      <c r="I13" s="13">
        <v>8.1</v>
      </c>
      <c r="J13" s="13">
        <v>8</v>
      </c>
      <c r="K13" s="13">
        <v>6.8</v>
      </c>
      <c r="L13" s="13">
        <v>8.6</v>
      </c>
      <c r="M13" s="13">
        <v>5.8</v>
      </c>
      <c r="N13" s="14">
        <v>3.2</v>
      </c>
      <c r="O13" s="14">
        <v>3.2</v>
      </c>
      <c r="P13" s="11"/>
    </row>
    <row r="14" spans="1:16" ht="18" customHeight="1">
      <c r="A14" s="12" t="s">
        <v>28</v>
      </c>
      <c r="B14" s="13">
        <v>208.6</v>
      </c>
      <c r="C14" s="13">
        <v>152.5</v>
      </c>
      <c r="D14" s="13">
        <v>131.8</v>
      </c>
      <c r="E14" s="13">
        <v>109.8</v>
      </c>
      <c r="F14" s="13">
        <v>146.2</v>
      </c>
      <c r="G14" s="13">
        <v>225.1</v>
      </c>
      <c r="H14" s="13">
        <v>245.5</v>
      </c>
      <c r="I14" s="13">
        <v>302.3</v>
      </c>
      <c r="J14" s="13">
        <v>314.8</v>
      </c>
      <c r="K14" s="13">
        <v>319.3</v>
      </c>
      <c r="L14" s="13">
        <v>283</v>
      </c>
      <c r="M14" s="13">
        <v>234.8</v>
      </c>
      <c r="N14" s="14">
        <v>269.9</v>
      </c>
      <c r="O14" s="14">
        <v>269.9</v>
      </c>
      <c r="P14" s="11"/>
    </row>
    <row r="15" spans="1:16" ht="18" customHeight="1">
      <c r="A15" s="12" t="s">
        <v>29</v>
      </c>
      <c r="B15" s="13">
        <v>2807.7</v>
      </c>
      <c r="C15" s="13">
        <v>2902.5</v>
      </c>
      <c r="D15" s="13">
        <v>2379</v>
      </c>
      <c r="E15" s="13">
        <v>3244.3</v>
      </c>
      <c r="F15" s="13">
        <v>3157.8</v>
      </c>
      <c r="G15" s="13">
        <v>3038.6</v>
      </c>
      <c r="H15" s="13">
        <v>2914.8</v>
      </c>
      <c r="I15" s="13">
        <v>2231.6040000000003</v>
      </c>
      <c r="J15" s="13">
        <v>2895.6875</v>
      </c>
      <c r="K15" s="13">
        <v>3097.931</v>
      </c>
      <c r="L15" s="13">
        <v>2592.3770000000004</v>
      </c>
      <c r="M15" s="13">
        <v>2983</v>
      </c>
      <c r="N15" s="14">
        <f>SUM(N16:N18)</f>
        <v>3205</v>
      </c>
      <c r="O15" s="14">
        <f>SUM(O16:O18)</f>
        <v>3416</v>
      </c>
      <c r="P15" s="11"/>
    </row>
    <row r="16" spans="1:16" ht="18" customHeight="1">
      <c r="A16" s="15" t="s">
        <v>30</v>
      </c>
      <c r="B16" s="13">
        <v>1069.8</v>
      </c>
      <c r="C16" s="13">
        <v>1292.3</v>
      </c>
      <c r="D16" s="13">
        <v>1234.1</v>
      </c>
      <c r="E16" s="13">
        <v>1151.7</v>
      </c>
      <c r="F16" s="13">
        <v>1007.4</v>
      </c>
      <c r="G16" s="13">
        <v>937.1</v>
      </c>
      <c r="H16" s="13">
        <v>1031.4</v>
      </c>
      <c r="I16" s="13">
        <v>916.4</v>
      </c>
      <c r="J16" s="13">
        <v>1246.9</v>
      </c>
      <c r="K16" s="13">
        <v>1412.4</v>
      </c>
      <c r="L16" s="13">
        <v>1155.7</v>
      </c>
      <c r="M16" s="13">
        <v>1303</v>
      </c>
      <c r="N16" s="14">
        <v>1240.5</v>
      </c>
      <c r="O16" s="14">
        <v>1451.5</v>
      </c>
      <c r="P16" s="11"/>
    </row>
    <row r="17" spans="1:16" ht="18" customHeight="1">
      <c r="A17" s="15" t="s">
        <v>31</v>
      </c>
      <c r="B17" s="13">
        <v>1452.7</v>
      </c>
      <c r="C17" s="13">
        <v>1300.5</v>
      </c>
      <c r="D17" s="13">
        <v>781.8</v>
      </c>
      <c r="E17" s="13">
        <v>1797.6</v>
      </c>
      <c r="F17" s="13">
        <v>1839.6</v>
      </c>
      <c r="G17" s="13">
        <v>1791.3</v>
      </c>
      <c r="H17" s="13">
        <v>1581.3</v>
      </c>
      <c r="I17" s="13">
        <v>997</v>
      </c>
      <c r="J17" s="13">
        <v>1354</v>
      </c>
      <c r="K17" s="13">
        <v>1455.5</v>
      </c>
      <c r="L17" s="13">
        <v>864.4</v>
      </c>
      <c r="M17" s="13">
        <v>1027.1</v>
      </c>
      <c r="N17" s="14">
        <v>1245.8</v>
      </c>
      <c r="O17" s="14">
        <v>1245.8</v>
      </c>
      <c r="P17" s="11"/>
    </row>
    <row r="18" spans="1:16" ht="18" customHeight="1">
      <c r="A18" s="15" t="s">
        <v>32</v>
      </c>
      <c r="B18" s="13">
        <v>285.2</v>
      </c>
      <c r="C18" s="13">
        <v>309.7</v>
      </c>
      <c r="D18" s="13">
        <v>363.1</v>
      </c>
      <c r="E18" s="13">
        <v>295</v>
      </c>
      <c r="F18" s="13">
        <v>310.8</v>
      </c>
      <c r="G18" s="13">
        <v>310.2</v>
      </c>
      <c r="H18" s="13">
        <v>302.1</v>
      </c>
      <c r="I18" s="13">
        <v>318.204</v>
      </c>
      <c r="J18" s="13">
        <v>294.7875</v>
      </c>
      <c r="K18" s="13">
        <v>230.031</v>
      </c>
      <c r="L18" s="13">
        <v>572.277</v>
      </c>
      <c r="M18" s="13">
        <v>652.9</v>
      </c>
      <c r="N18" s="14">
        <v>718.7</v>
      </c>
      <c r="O18" s="14">
        <v>718.7</v>
      </c>
      <c r="P18" s="11"/>
    </row>
    <row r="19" spans="1:16" ht="18" customHeight="1">
      <c r="A19" s="16" t="s">
        <v>33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15.8</v>
      </c>
      <c r="J19" s="13">
        <v>49</v>
      </c>
      <c r="K19" s="13">
        <v>97.4</v>
      </c>
      <c r="L19" s="13">
        <v>56.3</v>
      </c>
      <c r="M19" s="13">
        <v>71</v>
      </c>
      <c r="N19" s="14">
        <v>56.4</v>
      </c>
      <c r="O19" s="14">
        <v>56.4</v>
      </c>
      <c r="P19" s="11"/>
    </row>
    <row r="20" spans="1:16" ht="18" customHeight="1">
      <c r="A20" s="12" t="s">
        <v>34</v>
      </c>
      <c r="B20" s="13">
        <v>133.8</v>
      </c>
      <c r="C20" s="13">
        <v>116</v>
      </c>
      <c r="D20" s="13">
        <v>37.5</v>
      </c>
      <c r="E20" s="13">
        <v>62.7</v>
      </c>
      <c r="F20" s="13">
        <v>44.2</v>
      </c>
      <c r="G20" s="13">
        <v>47.6</v>
      </c>
      <c r="H20" s="13">
        <v>96.4</v>
      </c>
      <c r="I20" s="13">
        <v>18.8</v>
      </c>
      <c r="J20" s="13">
        <v>31.1</v>
      </c>
      <c r="K20" s="13">
        <v>107.4</v>
      </c>
      <c r="L20" s="13">
        <v>79.9</v>
      </c>
      <c r="M20" s="13">
        <v>72.4</v>
      </c>
      <c r="N20" s="14">
        <v>86.3</v>
      </c>
      <c r="O20" s="14">
        <v>86.3</v>
      </c>
      <c r="P20" s="11"/>
    </row>
    <row r="21" spans="1:16" ht="18" customHeight="1">
      <c r="A21" s="12" t="s">
        <v>35</v>
      </c>
      <c r="B21" s="13">
        <v>24096.1</v>
      </c>
      <c r="C21" s="13">
        <v>30771.2</v>
      </c>
      <c r="D21" s="13">
        <v>29207.7</v>
      </c>
      <c r="E21" s="13">
        <v>33173.7</v>
      </c>
      <c r="F21" s="13">
        <v>37441.9</v>
      </c>
      <c r="G21" s="13">
        <v>32404.7</v>
      </c>
      <c r="H21" s="13">
        <v>35715.6</v>
      </c>
      <c r="I21" s="13">
        <v>30187.8</v>
      </c>
      <c r="J21" s="13">
        <v>32393.4</v>
      </c>
      <c r="K21" s="13">
        <v>31640.5</v>
      </c>
      <c r="L21" s="13">
        <v>42289.7</v>
      </c>
      <c r="M21" s="13">
        <v>35280.7</v>
      </c>
      <c r="N21" s="14">
        <f>SUM(N22:N23)</f>
        <v>47569.100000000006</v>
      </c>
      <c r="O21" s="14">
        <f>SUM(O22:O23)</f>
        <v>45444.5</v>
      </c>
      <c r="P21" s="11"/>
    </row>
    <row r="22" spans="1:16" ht="18" customHeight="1">
      <c r="A22" s="15" t="s">
        <v>36</v>
      </c>
      <c r="B22" s="13">
        <v>23040.6</v>
      </c>
      <c r="C22" s="13">
        <v>29241.8</v>
      </c>
      <c r="D22" s="13">
        <v>26806.2</v>
      </c>
      <c r="E22" s="13">
        <v>30923.9</v>
      </c>
      <c r="F22" s="13">
        <v>33990.7</v>
      </c>
      <c r="G22" s="13">
        <v>28895.1</v>
      </c>
      <c r="H22" s="13">
        <v>31704.4</v>
      </c>
      <c r="I22" s="13">
        <v>24605.1</v>
      </c>
      <c r="J22" s="13">
        <v>26742</v>
      </c>
      <c r="K22" s="13">
        <v>27715.3</v>
      </c>
      <c r="L22" s="13">
        <v>35833</v>
      </c>
      <c r="M22" s="13">
        <v>29100.2</v>
      </c>
      <c r="N22" s="14">
        <v>34771.8</v>
      </c>
      <c r="O22" s="14">
        <v>32647.2</v>
      </c>
      <c r="P22" s="11"/>
    </row>
    <row r="23" spans="1:16" ht="18" customHeight="1">
      <c r="A23" s="15" t="s">
        <v>37</v>
      </c>
      <c r="B23" s="13">
        <v>1055.5</v>
      </c>
      <c r="C23" s="13">
        <v>1529.4</v>
      </c>
      <c r="D23" s="13">
        <v>2401.5</v>
      </c>
      <c r="E23" s="13">
        <v>2249.8</v>
      </c>
      <c r="F23" s="13">
        <v>3451.2</v>
      </c>
      <c r="G23" s="13">
        <v>3509.6</v>
      </c>
      <c r="H23" s="13">
        <v>4011.2</v>
      </c>
      <c r="I23" s="13">
        <v>5582.7</v>
      </c>
      <c r="J23" s="13">
        <v>5651.4</v>
      </c>
      <c r="K23" s="13">
        <v>3925.2</v>
      </c>
      <c r="L23" s="13">
        <v>6456.7</v>
      </c>
      <c r="M23" s="13">
        <v>6180.5</v>
      </c>
      <c r="N23" s="14">
        <v>12797.3</v>
      </c>
      <c r="O23" s="14">
        <v>12797.3</v>
      </c>
      <c r="P23" s="11"/>
    </row>
    <row r="24" spans="1:16" ht="18" customHeight="1">
      <c r="A24" s="16" t="s">
        <v>38</v>
      </c>
      <c r="B24" s="13">
        <v>15394.5</v>
      </c>
      <c r="C24" s="13">
        <v>19418.6</v>
      </c>
      <c r="D24" s="13">
        <v>23042.1</v>
      </c>
      <c r="E24" s="13">
        <v>25059.2</v>
      </c>
      <c r="F24" s="13">
        <v>25934.1</v>
      </c>
      <c r="G24" s="13">
        <v>23189.7</v>
      </c>
      <c r="H24" s="13">
        <v>26160</v>
      </c>
      <c r="I24" s="13">
        <v>31369.9</v>
      </c>
      <c r="J24" s="13">
        <v>30765</v>
      </c>
      <c r="K24" s="13">
        <v>32344.6</v>
      </c>
      <c r="L24" s="13">
        <v>38431.8</v>
      </c>
      <c r="M24" s="13">
        <v>41916.9</v>
      </c>
      <c r="N24" s="14">
        <v>52032.7</v>
      </c>
      <c r="O24" s="14">
        <v>58763.5</v>
      </c>
      <c r="P24" s="11"/>
    </row>
    <row r="25" spans="1:16" ht="18" customHeight="1">
      <c r="A25" s="16" t="s">
        <v>39</v>
      </c>
      <c r="B25" s="13">
        <v>294.5</v>
      </c>
      <c r="C25" s="13">
        <v>294.2</v>
      </c>
      <c r="D25" s="13">
        <v>281.4</v>
      </c>
      <c r="E25" s="13">
        <v>299.6</v>
      </c>
      <c r="F25" s="13">
        <v>243.9</v>
      </c>
      <c r="G25" s="13">
        <v>319.3</v>
      </c>
      <c r="H25" s="13">
        <v>435.6</v>
      </c>
      <c r="I25" s="13">
        <v>630</v>
      </c>
      <c r="J25" s="13">
        <v>612.8</v>
      </c>
      <c r="K25" s="13">
        <v>781.4</v>
      </c>
      <c r="L25" s="13">
        <v>895.7</v>
      </c>
      <c r="M25" s="13">
        <v>798.2</v>
      </c>
      <c r="N25" s="14">
        <v>1696.7</v>
      </c>
      <c r="O25" s="14">
        <v>1696.7</v>
      </c>
      <c r="P25" s="11"/>
    </row>
    <row r="26" spans="1:16" ht="18" customHeight="1">
      <c r="A26" s="16" t="s">
        <v>40</v>
      </c>
      <c r="B26" s="13">
        <v>3077.8</v>
      </c>
      <c r="C26" s="13">
        <v>2739.2</v>
      </c>
      <c r="D26" s="13">
        <v>2051.8</v>
      </c>
      <c r="E26" s="13">
        <v>2137.8</v>
      </c>
      <c r="F26" s="13">
        <v>1524.3</v>
      </c>
      <c r="G26" s="13">
        <v>3197.5</v>
      </c>
      <c r="H26" s="13">
        <v>2406.9</v>
      </c>
      <c r="I26" s="13">
        <v>2187.7</v>
      </c>
      <c r="J26" s="13">
        <v>2402.8</v>
      </c>
      <c r="K26" s="13">
        <v>1658.4</v>
      </c>
      <c r="L26" s="13">
        <v>3194.2</v>
      </c>
      <c r="M26" s="13">
        <v>2913.9</v>
      </c>
      <c r="N26" s="14">
        <v>5552.2</v>
      </c>
      <c r="O26" s="14">
        <v>5552.2</v>
      </c>
      <c r="P26" s="11"/>
    </row>
    <row r="27" spans="1:16" ht="18" customHeight="1" thickBot="1">
      <c r="A27" s="17" t="s">
        <v>41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138.8</v>
      </c>
      <c r="N27" s="19">
        <v>236.9</v>
      </c>
      <c r="O27" s="19">
        <v>236.9</v>
      </c>
      <c r="P27" s="11"/>
    </row>
    <row r="28" spans="1:16" s="23" customFormat="1" ht="24" customHeight="1" thickBot="1">
      <c r="A28" s="20" t="s">
        <v>42</v>
      </c>
      <c r="B28" s="21">
        <v>57.9</v>
      </c>
      <c r="C28" s="21">
        <v>68.4</v>
      </c>
      <c r="D28" s="21">
        <v>68.3</v>
      </c>
      <c r="E28" s="21">
        <v>76</v>
      </c>
      <c r="F28" s="21">
        <v>81.1</v>
      </c>
      <c r="G28" s="21">
        <v>73.6</v>
      </c>
      <c r="H28" s="21">
        <v>78.4</v>
      </c>
      <c r="I28" s="21">
        <v>76.6</v>
      </c>
      <c r="J28" s="21">
        <v>82.4</v>
      </c>
      <c r="K28" s="21">
        <v>83</v>
      </c>
      <c r="L28" s="21">
        <v>100.3</v>
      </c>
      <c r="M28" s="21">
        <v>96.8</v>
      </c>
      <c r="N28" s="22">
        <v>123</v>
      </c>
      <c r="O28" s="22">
        <v>129.7</v>
      </c>
      <c r="P28" s="22">
        <v>131.9</v>
      </c>
    </row>
    <row r="29" spans="1:14" ht="18" customHeight="1">
      <c r="A29" s="24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</sheetData>
  <sheetProtection/>
  <mergeCells count="4">
    <mergeCell ref="A1:N1"/>
    <mergeCell ref="A2:N2"/>
    <mergeCell ref="A3:N3"/>
    <mergeCell ref="A5:O5"/>
  </mergeCells>
  <printOptions horizontalCentered="1"/>
  <pageMargins left="0.32" right="0.23" top="0.51" bottom="0.7874015748031497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="60" zoomScaleNormal="75" zoomScalePageLayoutView="0" workbookViewId="0" topLeftCell="D1">
      <selection activeCell="P26" sqref="P26"/>
    </sheetView>
  </sheetViews>
  <sheetFormatPr defaultColWidth="9.140625" defaultRowHeight="18" customHeight="1"/>
  <cols>
    <col min="1" max="1" width="24.140625" style="2" bestFit="1" customWidth="1"/>
    <col min="2" max="15" width="12.7109375" style="2" customWidth="1"/>
    <col min="16" max="16" width="13.00390625" style="2" customWidth="1"/>
    <col min="17" max="16384" width="9.140625" style="2" customWidth="1"/>
  </cols>
  <sheetData>
    <row r="1" spans="1:15" ht="18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"/>
    </row>
    <row r="2" spans="1:15" ht="18" customHeight="1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"/>
    </row>
    <row r="3" spans="1:15" ht="18" customHeight="1">
      <c r="A3" s="134" t="s">
        <v>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</row>
    <row r="6" spans="1:28" ht="18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" t="s">
        <v>45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16" ht="27" customHeight="1" thickBot="1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  <c r="O7" s="7" t="s">
        <v>20</v>
      </c>
      <c r="P7" s="7" t="s">
        <v>79</v>
      </c>
    </row>
    <row r="8" spans="1:15" ht="18" customHeight="1">
      <c r="A8" s="8" t="s">
        <v>46</v>
      </c>
      <c r="B8" s="30">
        <v>1938.8</v>
      </c>
      <c r="C8" s="30">
        <v>1971.2</v>
      </c>
      <c r="D8" s="30">
        <v>1277.1</v>
      </c>
      <c r="E8" s="30">
        <v>1237.8</v>
      </c>
      <c r="F8" s="30">
        <v>1228.5</v>
      </c>
      <c r="G8" s="30">
        <v>952.5</v>
      </c>
      <c r="H8" s="30">
        <v>657.5</v>
      </c>
      <c r="I8" s="30">
        <v>879.9</v>
      </c>
      <c r="J8" s="30">
        <v>693.9</v>
      </c>
      <c r="K8" s="30">
        <v>823.8</v>
      </c>
      <c r="L8" s="30">
        <v>868.4</v>
      </c>
      <c r="M8" s="30">
        <v>747.7</v>
      </c>
      <c r="N8" s="31">
        <v>735.1</v>
      </c>
      <c r="O8" s="31">
        <v>979.9</v>
      </c>
    </row>
    <row r="9" spans="1:15" ht="18" customHeight="1">
      <c r="A9" s="12" t="s">
        <v>22</v>
      </c>
      <c r="B9" s="32">
        <v>87.4</v>
      </c>
      <c r="C9" s="32">
        <v>97.5</v>
      </c>
      <c r="D9" s="32">
        <v>82.4</v>
      </c>
      <c r="E9" s="32">
        <v>90.8</v>
      </c>
      <c r="F9" s="32">
        <v>93.2</v>
      </c>
      <c r="G9" s="32">
        <v>81.4</v>
      </c>
      <c r="H9" s="32">
        <v>88.5</v>
      </c>
      <c r="I9" s="32">
        <v>100</v>
      </c>
      <c r="J9" s="32">
        <v>96.7</v>
      </c>
      <c r="K9" s="32">
        <v>104</v>
      </c>
      <c r="L9" s="32">
        <v>102.4</v>
      </c>
      <c r="M9" s="32">
        <v>93.9</v>
      </c>
      <c r="N9" s="33">
        <f>SUM(N10:N11)</f>
        <v>84.5</v>
      </c>
      <c r="O9" s="33">
        <f>SUM(O10:O11)</f>
        <v>88.10000000000001</v>
      </c>
    </row>
    <row r="10" spans="1:15" ht="18" customHeight="1">
      <c r="A10" s="15" t="s">
        <v>23</v>
      </c>
      <c r="B10" s="32">
        <v>65.3</v>
      </c>
      <c r="C10" s="32">
        <v>71.7</v>
      </c>
      <c r="D10" s="32">
        <v>58.5</v>
      </c>
      <c r="E10" s="32">
        <v>66.2</v>
      </c>
      <c r="F10" s="32">
        <v>68.7</v>
      </c>
      <c r="G10" s="32">
        <v>60.5</v>
      </c>
      <c r="H10" s="32">
        <v>65.9</v>
      </c>
      <c r="I10" s="32">
        <v>74.1</v>
      </c>
      <c r="J10" s="32">
        <v>71.9</v>
      </c>
      <c r="K10" s="32">
        <v>76.7</v>
      </c>
      <c r="L10" s="32">
        <v>78.5</v>
      </c>
      <c r="M10" s="32">
        <v>68.4</v>
      </c>
      <c r="N10" s="33">
        <v>63.3</v>
      </c>
      <c r="O10" s="33">
        <v>66.9</v>
      </c>
    </row>
    <row r="11" spans="1:15" ht="18" customHeight="1">
      <c r="A11" s="15" t="s">
        <v>24</v>
      </c>
      <c r="B11" s="32">
        <v>22.1</v>
      </c>
      <c r="C11" s="32">
        <v>25.8</v>
      </c>
      <c r="D11" s="32">
        <v>23.9</v>
      </c>
      <c r="E11" s="32">
        <v>24.6</v>
      </c>
      <c r="F11" s="32">
        <v>24.5</v>
      </c>
      <c r="G11" s="32">
        <v>20.9</v>
      </c>
      <c r="H11" s="32">
        <v>22.6</v>
      </c>
      <c r="I11" s="32">
        <v>25.9</v>
      </c>
      <c r="J11" s="32">
        <v>24.8</v>
      </c>
      <c r="K11" s="32">
        <v>27.3</v>
      </c>
      <c r="L11" s="32">
        <v>23.9</v>
      </c>
      <c r="M11" s="32">
        <v>25.5</v>
      </c>
      <c r="N11" s="33">
        <v>21.2</v>
      </c>
      <c r="O11" s="33">
        <v>21.2</v>
      </c>
    </row>
    <row r="12" spans="1:15" ht="18" customHeight="1">
      <c r="A12" s="16" t="s">
        <v>25</v>
      </c>
      <c r="B12" s="32">
        <v>4232.8</v>
      </c>
      <c r="C12" s="32">
        <v>4614.4</v>
      </c>
      <c r="D12" s="32">
        <v>4385.3</v>
      </c>
      <c r="E12" s="32">
        <v>4391.2</v>
      </c>
      <c r="F12" s="32">
        <v>4267.9</v>
      </c>
      <c r="G12" s="32">
        <v>3863.6</v>
      </c>
      <c r="H12" s="32">
        <v>3494.4</v>
      </c>
      <c r="I12" s="32">
        <v>3249</v>
      </c>
      <c r="J12" s="32">
        <v>3845.2</v>
      </c>
      <c r="K12" s="32">
        <v>3677.6</v>
      </c>
      <c r="L12" s="32">
        <v>3248.6</v>
      </c>
      <c r="M12" s="32">
        <v>3219.6</v>
      </c>
      <c r="N12" s="33">
        <v>3183.3</v>
      </c>
      <c r="O12" s="33">
        <v>3393.8</v>
      </c>
    </row>
    <row r="13" spans="1:15" ht="18" customHeight="1">
      <c r="A13" s="12" t="s">
        <v>26</v>
      </c>
      <c r="B13" s="32">
        <v>253.7</v>
      </c>
      <c r="C13" s="32">
        <v>294</v>
      </c>
      <c r="D13" s="32">
        <v>262.8</v>
      </c>
      <c r="E13" s="32">
        <v>290.4</v>
      </c>
      <c r="F13" s="32">
        <v>161.6</v>
      </c>
      <c r="G13" s="32">
        <v>147.1</v>
      </c>
      <c r="H13" s="32">
        <v>200.4</v>
      </c>
      <c r="I13" s="32">
        <v>191.2</v>
      </c>
      <c r="J13" s="32">
        <v>204</v>
      </c>
      <c r="K13" s="32">
        <v>221.9</v>
      </c>
      <c r="L13" s="32">
        <v>248.5</v>
      </c>
      <c r="M13" s="32">
        <v>256.5</v>
      </c>
      <c r="N13" s="33">
        <v>251.7</v>
      </c>
      <c r="O13" s="33">
        <v>251.7</v>
      </c>
    </row>
    <row r="14" spans="1:15" ht="18" customHeight="1">
      <c r="A14" s="12" t="s">
        <v>27</v>
      </c>
      <c r="B14" s="32">
        <v>5.2</v>
      </c>
      <c r="C14" s="32">
        <v>5</v>
      </c>
      <c r="D14" s="32">
        <v>5.2</v>
      </c>
      <c r="E14" s="32">
        <v>4.1</v>
      </c>
      <c r="F14" s="32">
        <v>2.7</v>
      </c>
      <c r="G14" s="32">
        <v>5.4</v>
      </c>
      <c r="H14" s="32">
        <v>9.7</v>
      </c>
      <c r="I14" s="32">
        <v>10.1</v>
      </c>
      <c r="J14" s="32">
        <v>6.3</v>
      </c>
      <c r="K14" s="32">
        <v>7</v>
      </c>
      <c r="L14" s="32">
        <v>7.2</v>
      </c>
      <c r="M14" s="32">
        <v>5.5</v>
      </c>
      <c r="N14" s="33">
        <v>2.6</v>
      </c>
      <c r="O14" s="33">
        <v>2.6</v>
      </c>
    </row>
    <row r="15" spans="1:15" ht="18" customHeight="1">
      <c r="A15" s="12" t="s">
        <v>28</v>
      </c>
      <c r="B15" s="32">
        <v>98.1</v>
      </c>
      <c r="C15" s="32">
        <v>71</v>
      </c>
      <c r="D15" s="32">
        <v>68.1</v>
      </c>
      <c r="E15" s="32">
        <v>57</v>
      </c>
      <c r="F15" s="32">
        <v>68.4</v>
      </c>
      <c r="G15" s="32">
        <v>89.1</v>
      </c>
      <c r="H15" s="32">
        <v>126.6</v>
      </c>
      <c r="I15" s="32">
        <v>157.2</v>
      </c>
      <c r="J15" s="32">
        <v>136.5</v>
      </c>
      <c r="K15" s="32">
        <v>150.8</v>
      </c>
      <c r="L15" s="32">
        <v>140.6</v>
      </c>
      <c r="M15" s="32">
        <v>154.1</v>
      </c>
      <c r="N15" s="33">
        <v>110</v>
      </c>
      <c r="O15" s="33">
        <v>110</v>
      </c>
    </row>
    <row r="16" spans="1:15" ht="18" customHeight="1">
      <c r="A16" s="12" t="s">
        <v>29</v>
      </c>
      <c r="B16" s="32">
        <v>5504.2</v>
      </c>
      <c r="C16" s="32">
        <v>5482.4</v>
      </c>
      <c r="D16" s="32">
        <v>4458.5</v>
      </c>
      <c r="E16" s="32">
        <v>5644.4</v>
      </c>
      <c r="F16" s="32">
        <v>5504.8</v>
      </c>
      <c r="G16" s="32">
        <v>5272.9</v>
      </c>
      <c r="H16" s="32">
        <v>4919</v>
      </c>
      <c r="I16" s="32">
        <v>3997.5</v>
      </c>
      <c r="J16" s="32">
        <v>4617.2</v>
      </c>
      <c r="K16" s="32">
        <v>4308.8</v>
      </c>
      <c r="L16" s="32">
        <v>3878.7</v>
      </c>
      <c r="M16" s="32">
        <v>4269.7</v>
      </c>
      <c r="N16" s="33">
        <f>SUM(N17:N19)</f>
        <v>4378.7</v>
      </c>
      <c r="O16" s="33">
        <f>SUM(O17:O19)</f>
        <v>4368.2</v>
      </c>
    </row>
    <row r="17" spans="1:15" ht="18" customHeight="1">
      <c r="A17" s="15" t="s">
        <v>30</v>
      </c>
      <c r="B17" s="32">
        <v>1880.5</v>
      </c>
      <c r="C17" s="32">
        <v>1948.8</v>
      </c>
      <c r="D17" s="32">
        <v>1884.3</v>
      </c>
      <c r="E17" s="32">
        <v>1821.3</v>
      </c>
      <c r="F17" s="32">
        <v>1669.2</v>
      </c>
      <c r="G17" s="32">
        <v>1685.8</v>
      </c>
      <c r="H17" s="32">
        <v>1570.3</v>
      </c>
      <c r="I17" s="32">
        <v>1462.5</v>
      </c>
      <c r="J17" s="32">
        <v>1657.8</v>
      </c>
      <c r="K17" s="32">
        <v>1612.5</v>
      </c>
      <c r="L17" s="32">
        <v>1285.1</v>
      </c>
      <c r="M17" s="32">
        <v>1417.3</v>
      </c>
      <c r="N17" s="33">
        <v>1421</v>
      </c>
      <c r="O17" s="33">
        <v>1410.5</v>
      </c>
    </row>
    <row r="18" spans="1:15" ht="18" customHeight="1">
      <c r="A18" s="15" t="s">
        <v>31</v>
      </c>
      <c r="B18" s="32">
        <v>3394.6</v>
      </c>
      <c r="C18" s="32">
        <v>3284</v>
      </c>
      <c r="D18" s="32">
        <v>2318.7</v>
      </c>
      <c r="E18" s="32">
        <v>3581.3</v>
      </c>
      <c r="F18" s="32">
        <v>3622.9</v>
      </c>
      <c r="G18" s="32">
        <v>3396.9</v>
      </c>
      <c r="H18" s="32">
        <v>3161.5</v>
      </c>
      <c r="I18" s="32">
        <v>2333.4</v>
      </c>
      <c r="J18" s="32">
        <v>2770.7</v>
      </c>
      <c r="K18" s="32">
        <v>2547.5</v>
      </c>
      <c r="L18" s="32">
        <v>1860.5</v>
      </c>
      <c r="M18" s="32">
        <v>2027.7</v>
      </c>
      <c r="N18" s="33">
        <v>2093.9</v>
      </c>
      <c r="O18" s="33">
        <v>2093.9</v>
      </c>
    </row>
    <row r="19" spans="1:15" ht="18" customHeight="1">
      <c r="A19" s="15" t="s">
        <v>32</v>
      </c>
      <c r="B19" s="32">
        <v>229.1</v>
      </c>
      <c r="C19" s="32">
        <v>249.6</v>
      </c>
      <c r="D19" s="32">
        <v>255.5</v>
      </c>
      <c r="E19" s="32">
        <v>241.8</v>
      </c>
      <c r="F19" s="32">
        <v>212.7</v>
      </c>
      <c r="G19" s="32">
        <v>190.2</v>
      </c>
      <c r="H19" s="32">
        <v>187.2</v>
      </c>
      <c r="I19" s="32">
        <v>201.6</v>
      </c>
      <c r="J19" s="32">
        <v>188.7</v>
      </c>
      <c r="K19" s="32">
        <v>148.8</v>
      </c>
      <c r="L19" s="32">
        <v>733.1</v>
      </c>
      <c r="M19" s="32">
        <v>824.7</v>
      </c>
      <c r="N19" s="33">
        <v>863.8</v>
      </c>
      <c r="O19" s="33">
        <v>863.8</v>
      </c>
    </row>
    <row r="20" spans="1:15" ht="18" customHeight="1">
      <c r="A20" s="16" t="s">
        <v>33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12.4</v>
      </c>
      <c r="J20" s="32">
        <v>44.3</v>
      </c>
      <c r="K20" s="32">
        <v>58</v>
      </c>
      <c r="L20" s="32">
        <v>37</v>
      </c>
      <c r="M20" s="32">
        <v>52.6</v>
      </c>
      <c r="N20" s="33">
        <v>43.2</v>
      </c>
      <c r="O20" s="33">
        <v>43.2</v>
      </c>
    </row>
    <row r="21" spans="1:15" ht="18" customHeight="1">
      <c r="A21" s="12" t="s">
        <v>34</v>
      </c>
      <c r="B21" s="32">
        <v>238.9</v>
      </c>
      <c r="C21" s="32">
        <v>180.7</v>
      </c>
      <c r="D21" s="32">
        <v>135.8</v>
      </c>
      <c r="E21" s="32">
        <v>116.7</v>
      </c>
      <c r="F21" s="32">
        <v>77.6</v>
      </c>
      <c r="G21" s="32">
        <v>121.5</v>
      </c>
      <c r="H21" s="32">
        <v>150</v>
      </c>
      <c r="I21" s="32">
        <v>132.6</v>
      </c>
      <c r="J21" s="32">
        <v>92.9</v>
      </c>
      <c r="K21" s="32">
        <v>195.4</v>
      </c>
      <c r="L21" s="32">
        <v>161.4</v>
      </c>
      <c r="M21" s="32">
        <v>126.1</v>
      </c>
      <c r="N21" s="33">
        <v>128.3</v>
      </c>
      <c r="O21" s="33">
        <v>128.3</v>
      </c>
    </row>
    <row r="22" spans="1:15" ht="18" customHeight="1">
      <c r="A22" s="12" t="s">
        <v>35</v>
      </c>
      <c r="B22" s="32">
        <v>13451.4</v>
      </c>
      <c r="C22" s="32">
        <v>14027.1</v>
      </c>
      <c r="D22" s="32">
        <v>12436.3</v>
      </c>
      <c r="E22" s="32">
        <v>14151.7</v>
      </c>
      <c r="F22" s="32">
        <v>14282.2</v>
      </c>
      <c r="G22" s="32">
        <v>13756.7</v>
      </c>
      <c r="H22" s="32">
        <v>13798.8</v>
      </c>
      <c r="I22" s="32">
        <v>11391.1</v>
      </c>
      <c r="J22" s="32">
        <v>12513</v>
      </c>
      <c r="K22" s="32">
        <v>12757.9</v>
      </c>
      <c r="L22" s="32">
        <v>12972.5</v>
      </c>
      <c r="M22" s="32">
        <v>12318.8</v>
      </c>
      <c r="N22" s="33">
        <f>SUM(N23:N24)</f>
        <v>13247.2</v>
      </c>
      <c r="O22" s="33">
        <f>SUM(O23:O24)</f>
        <v>12992.5</v>
      </c>
    </row>
    <row r="23" spans="1:15" ht="18" customHeight="1">
      <c r="A23" s="15" t="s">
        <v>36</v>
      </c>
      <c r="B23" s="32">
        <v>12651.8</v>
      </c>
      <c r="C23" s="32">
        <v>13036.8</v>
      </c>
      <c r="D23" s="32">
        <v>11152.6</v>
      </c>
      <c r="E23" s="32">
        <v>12397.8</v>
      </c>
      <c r="F23" s="32">
        <v>12614.4</v>
      </c>
      <c r="G23" s="32">
        <v>12035.6</v>
      </c>
      <c r="H23" s="32">
        <v>11600.3</v>
      </c>
      <c r="I23" s="32">
        <v>9070.1</v>
      </c>
      <c r="J23" s="32">
        <v>9822.4</v>
      </c>
      <c r="K23" s="32">
        <v>9849.8</v>
      </c>
      <c r="L23" s="32">
        <v>10546.1</v>
      </c>
      <c r="M23" s="32">
        <v>9433.8</v>
      </c>
      <c r="N23" s="33">
        <v>9684.5</v>
      </c>
      <c r="O23" s="33">
        <v>9429.8</v>
      </c>
    </row>
    <row r="24" spans="1:15" ht="18" customHeight="1">
      <c r="A24" s="15" t="s">
        <v>37</v>
      </c>
      <c r="B24" s="32">
        <v>799.6</v>
      </c>
      <c r="C24" s="32">
        <v>990.3</v>
      </c>
      <c r="D24" s="32">
        <v>1283.7</v>
      </c>
      <c r="E24" s="32">
        <v>1753.9</v>
      </c>
      <c r="F24" s="32">
        <v>1667.8</v>
      </c>
      <c r="G24" s="32">
        <v>1721.1</v>
      </c>
      <c r="H24" s="32">
        <v>2198.5</v>
      </c>
      <c r="I24" s="32">
        <v>2321</v>
      </c>
      <c r="J24" s="32">
        <v>2690.6</v>
      </c>
      <c r="K24" s="32">
        <v>2908.1</v>
      </c>
      <c r="L24" s="32">
        <v>2426.4</v>
      </c>
      <c r="M24" s="32">
        <v>2885</v>
      </c>
      <c r="N24" s="33">
        <v>3562.7</v>
      </c>
      <c r="O24" s="33">
        <v>3562.7</v>
      </c>
    </row>
    <row r="25" spans="1:15" ht="18" customHeight="1">
      <c r="A25" s="16" t="s">
        <v>38</v>
      </c>
      <c r="B25" s="32">
        <v>9742.5</v>
      </c>
      <c r="C25" s="32">
        <v>9582.2</v>
      </c>
      <c r="D25" s="32">
        <v>10717</v>
      </c>
      <c r="E25" s="32">
        <v>11501.7</v>
      </c>
      <c r="F25" s="32">
        <v>11678.7</v>
      </c>
      <c r="G25" s="32">
        <v>10663.2</v>
      </c>
      <c r="H25" s="32">
        <v>11381.3</v>
      </c>
      <c r="I25" s="32">
        <v>13157.9</v>
      </c>
      <c r="J25" s="32">
        <v>12995.2</v>
      </c>
      <c r="K25" s="32">
        <v>13507.8</v>
      </c>
      <c r="L25" s="32">
        <v>13969.8</v>
      </c>
      <c r="M25" s="32">
        <v>16329</v>
      </c>
      <c r="N25" s="33">
        <v>18479.8</v>
      </c>
      <c r="O25" s="33">
        <v>20937.7</v>
      </c>
    </row>
    <row r="26" spans="1:15" ht="18" customHeight="1">
      <c r="A26" s="16" t="s">
        <v>39</v>
      </c>
      <c r="B26" s="32">
        <v>194.8</v>
      </c>
      <c r="C26" s="32">
        <v>168.9</v>
      </c>
      <c r="D26" s="32">
        <v>150.9</v>
      </c>
      <c r="E26" s="32">
        <v>162.2</v>
      </c>
      <c r="F26" s="32">
        <v>139.5</v>
      </c>
      <c r="G26" s="32">
        <v>184.6</v>
      </c>
      <c r="H26" s="32">
        <v>247.7</v>
      </c>
      <c r="I26" s="32">
        <v>348.7</v>
      </c>
      <c r="J26" s="32">
        <v>399.2</v>
      </c>
      <c r="K26" s="32">
        <v>543.2</v>
      </c>
      <c r="L26" s="32">
        <v>502</v>
      </c>
      <c r="M26" s="32">
        <v>489.9</v>
      </c>
      <c r="N26" s="33">
        <v>735.5</v>
      </c>
      <c r="O26" s="33">
        <v>735.5</v>
      </c>
    </row>
    <row r="27" spans="1:15" ht="18" customHeight="1">
      <c r="A27" s="16" t="s">
        <v>40</v>
      </c>
      <c r="B27" s="32">
        <v>2145.9</v>
      </c>
      <c r="C27" s="32">
        <v>1997.9</v>
      </c>
      <c r="D27" s="32">
        <v>1641.9</v>
      </c>
      <c r="E27" s="32">
        <v>1446</v>
      </c>
      <c r="F27" s="32">
        <v>1033.8</v>
      </c>
      <c r="G27" s="32">
        <v>1832.9</v>
      </c>
      <c r="H27" s="32">
        <v>1500.9</v>
      </c>
      <c r="I27" s="32">
        <v>1373.2</v>
      </c>
      <c r="J27" s="32">
        <v>1251.8</v>
      </c>
      <c r="K27" s="32">
        <v>1468.1</v>
      </c>
      <c r="L27" s="32">
        <v>1710.2</v>
      </c>
      <c r="M27" s="32">
        <v>2051.6</v>
      </c>
      <c r="N27" s="33">
        <v>2464.2</v>
      </c>
      <c r="O27" s="33">
        <v>2464.2</v>
      </c>
    </row>
    <row r="28" spans="1:15" ht="18" customHeight="1" thickBot="1">
      <c r="A28" s="17" t="s">
        <v>41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104</v>
      </c>
      <c r="N28" s="35">
        <v>107.9</v>
      </c>
      <c r="O28" s="35">
        <v>107.9</v>
      </c>
    </row>
    <row r="29" spans="1:16" s="36" customFormat="1" ht="23.25" customHeight="1" thickBot="1">
      <c r="A29" s="20" t="s">
        <v>42</v>
      </c>
      <c r="B29" s="21">
        <v>37.9</v>
      </c>
      <c r="C29" s="21">
        <v>38.5</v>
      </c>
      <c r="D29" s="21">
        <v>35.6</v>
      </c>
      <c r="E29" s="21">
        <v>39.1</v>
      </c>
      <c r="F29" s="21">
        <v>38.5</v>
      </c>
      <c r="G29" s="21">
        <v>37</v>
      </c>
      <c r="H29" s="21">
        <v>36.6</v>
      </c>
      <c r="I29" s="21">
        <v>35</v>
      </c>
      <c r="J29" s="21">
        <v>36.9</v>
      </c>
      <c r="K29" s="21">
        <v>37.8</v>
      </c>
      <c r="L29" s="21">
        <v>37.8</v>
      </c>
      <c r="M29" s="21">
        <v>40.2</v>
      </c>
      <c r="N29" s="22">
        <v>44</v>
      </c>
      <c r="O29" s="22">
        <v>46.6</v>
      </c>
      <c r="P29" s="22">
        <v>48.3</v>
      </c>
    </row>
    <row r="30" spans="1:15" ht="18" customHeight="1">
      <c r="A30" s="24" t="s">
        <v>43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"/>
    </row>
    <row r="31" spans="1:15" ht="18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"/>
    </row>
    <row r="32" spans="1:14" ht="18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31496062992125984" bottom="0.7874015748031497" header="0.5118110236220472" footer="0.5118110236220472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60" zoomScalePageLayoutView="0" workbookViewId="0" topLeftCell="B4">
      <selection activeCell="P26" sqref="P26"/>
    </sheetView>
  </sheetViews>
  <sheetFormatPr defaultColWidth="9.140625" defaultRowHeight="18" customHeight="1"/>
  <cols>
    <col min="1" max="1" width="24.140625" style="2" bestFit="1" customWidth="1"/>
    <col min="2" max="15" width="11.7109375" style="2" customWidth="1"/>
    <col min="16" max="16" width="13.00390625" style="2" customWidth="1"/>
    <col min="17" max="16384" width="9.140625" style="2" customWidth="1"/>
  </cols>
  <sheetData>
    <row r="1" spans="1:15" ht="18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"/>
    </row>
    <row r="2" spans="1:15" ht="18" customHeight="1">
      <c r="A2" s="137" t="s">
        <v>47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"/>
    </row>
    <row r="3" spans="1:15" ht="18" customHeight="1">
      <c r="A3" s="134" t="s">
        <v>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28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7" t="s">
        <v>48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16" ht="27" customHeight="1" thickBot="1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  <c r="O7" s="7" t="s">
        <v>20</v>
      </c>
      <c r="P7" s="7" t="s">
        <v>79</v>
      </c>
    </row>
    <row r="8" spans="1:15" ht="18" customHeight="1">
      <c r="A8" s="8" t="s">
        <v>21</v>
      </c>
      <c r="B8" s="39">
        <v>1056</v>
      </c>
      <c r="C8" s="39">
        <v>967</v>
      </c>
      <c r="D8" s="39">
        <v>940</v>
      </c>
      <c r="E8" s="39">
        <v>1117</v>
      </c>
      <c r="F8" s="39">
        <v>1249</v>
      </c>
      <c r="G8" s="39">
        <v>1230</v>
      </c>
      <c r="H8" s="39">
        <v>1329</v>
      </c>
      <c r="I8" s="39">
        <v>1335</v>
      </c>
      <c r="J8" s="39">
        <v>2142</v>
      </c>
      <c r="K8" s="39">
        <v>2291</v>
      </c>
      <c r="L8" s="39">
        <v>2834</v>
      </c>
      <c r="M8" s="39">
        <v>2690</v>
      </c>
      <c r="N8" s="40">
        <v>3010</v>
      </c>
      <c r="O8" s="40">
        <v>3059</v>
      </c>
    </row>
    <row r="9" spans="1:15" ht="18" customHeight="1">
      <c r="A9" s="12" t="s">
        <v>22</v>
      </c>
      <c r="B9" s="41">
        <v>1588</v>
      </c>
      <c r="C9" s="41">
        <v>1679</v>
      </c>
      <c r="D9" s="41">
        <v>1779</v>
      </c>
      <c r="E9" s="41">
        <v>1758</v>
      </c>
      <c r="F9" s="41">
        <v>1529</v>
      </c>
      <c r="G9" s="41">
        <v>1705</v>
      </c>
      <c r="H9" s="41">
        <v>1550</v>
      </c>
      <c r="I9" s="41">
        <v>1835</v>
      </c>
      <c r="J9" s="41">
        <v>1783</v>
      </c>
      <c r="K9" s="41">
        <v>1650</v>
      </c>
      <c r="L9" s="41">
        <v>1921</v>
      </c>
      <c r="M9" s="41">
        <v>2017</v>
      </c>
      <c r="N9" s="42">
        <v>2070</v>
      </c>
      <c r="O9" s="42">
        <v>2084</v>
      </c>
    </row>
    <row r="10" spans="1:15" ht="18" customHeight="1">
      <c r="A10" s="15" t="s">
        <v>23</v>
      </c>
      <c r="B10" s="41">
        <v>1657</v>
      </c>
      <c r="C10" s="41">
        <v>1771.3</v>
      </c>
      <c r="D10" s="41">
        <v>1988</v>
      </c>
      <c r="E10" s="41">
        <v>1876.1</v>
      </c>
      <c r="F10" s="41">
        <v>1653.6</v>
      </c>
      <c r="G10" s="41">
        <v>1862.8</v>
      </c>
      <c r="H10" s="41">
        <v>1676.8</v>
      </c>
      <c r="I10" s="41">
        <v>2024.3</v>
      </c>
      <c r="J10" s="41">
        <v>1922.1</v>
      </c>
      <c r="K10" s="41">
        <v>1910</v>
      </c>
      <c r="L10" s="41">
        <v>2146.5</v>
      </c>
      <c r="M10" s="41">
        <v>2306</v>
      </c>
      <c r="N10" s="42">
        <v>2264</v>
      </c>
      <c r="O10" s="42">
        <v>2272</v>
      </c>
    </row>
    <row r="11" spans="1:15" ht="18" customHeight="1">
      <c r="A11" s="15" t="s">
        <v>24</v>
      </c>
      <c r="B11" s="41">
        <v>1384.6</v>
      </c>
      <c r="C11" s="41">
        <v>1422.5</v>
      </c>
      <c r="D11" s="41">
        <v>1267.8</v>
      </c>
      <c r="E11" s="41">
        <v>1439</v>
      </c>
      <c r="F11" s="41">
        <v>1179.6</v>
      </c>
      <c r="G11" s="41">
        <v>1248.8</v>
      </c>
      <c r="H11" s="41">
        <v>1181.4</v>
      </c>
      <c r="I11" s="41">
        <v>1293.4</v>
      </c>
      <c r="J11" s="41">
        <v>1379</v>
      </c>
      <c r="K11" s="41">
        <v>919.4</v>
      </c>
      <c r="L11" s="41">
        <v>1179.9</v>
      </c>
      <c r="M11" s="41">
        <v>1243</v>
      </c>
      <c r="N11" s="42">
        <v>1491</v>
      </c>
      <c r="O11" s="42">
        <v>1491</v>
      </c>
    </row>
    <row r="12" spans="1:15" ht="18" customHeight="1">
      <c r="A12" s="16" t="s">
        <v>25</v>
      </c>
      <c r="B12" s="41">
        <v>2361.8</v>
      </c>
      <c r="C12" s="41">
        <v>2189.5</v>
      </c>
      <c r="D12" s="41">
        <v>2258.2</v>
      </c>
      <c r="E12" s="41">
        <v>2396.5</v>
      </c>
      <c r="F12" s="41">
        <v>2633.1</v>
      </c>
      <c r="G12" s="41">
        <v>2598.1</v>
      </c>
      <c r="H12" s="41">
        <v>2725.6</v>
      </c>
      <c r="I12" s="41">
        <v>2604.8</v>
      </c>
      <c r="J12" s="41">
        <v>3012.1</v>
      </c>
      <c r="K12" s="41">
        <v>3106.1</v>
      </c>
      <c r="L12" s="41">
        <v>3197.1</v>
      </c>
      <c r="M12" s="41">
        <v>3300</v>
      </c>
      <c r="N12" s="42">
        <v>3254</v>
      </c>
      <c r="O12" s="42">
        <v>3470</v>
      </c>
    </row>
    <row r="13" spans="1:15" ht="18" customHeight="1">
      <c r="A13" s="12" t="s">
        <v>26</v>
      </c>
      <c r="B13" s="41">
        <v>1522.7</v>
      </c>
      <c r="C13" s="41">
        <v>1627.6</v>
      </c>
      <c r="D13" s="41">
        <v>1111.5</v>
      </c>
      <c r="E13" s="41">
        <v>1064</v>
      </c>
      <c r="F13" s="41">
        <v>1183.2</v>
      </c>
      <c r="G13" s="41">
        <v>1334.5</v>
      </c>
      <c r="H13" s="41">
        <v>1069.9</v>
      </c>
      <c r="I13" s="41">
        <v>1029.8</v>
      </c>
      <c r="J13" s="41">
        <v>1406.4</v>
      </c>
      <c r="K13" s="41">
        <v>874.7</v>
      </c>
      <c r="L13" s="41">
        <v>1330.8</v>
      </c>
      <c r="M13" s="41">
        <v>1110</v>
      </c>
      <c r="N13" s="42">
        <v>1426</v>
      </c>
      <c r="O13" s="42">
        <v>1426</v>
      </c>
    </row>
    <row r="14" spans="1:15" ht="18" customHeight="1">
      <c r="A14" s="12" t="s">
        <v>27</v>
      </c>
      <c r="B14" s="41">
        <v>1442.3</v>
      </c>
      <c r="C14" s="41">
        <v>1400</v>
      </c>
      <c r="D14" s="41">
        <v>1153.8</v>
      </c>
      <c r="E14" s="41">
        <v>1195.1</v>
      </c>
      <c r="F14" s="41">
        <v>1185.2</v>
      </c>
      <c r="G14" s="41">
        <v>1388.9</v>
      </c>
      <c r="H14" s="41">
        <v>783.5</v>
      </c>
      <c r="I14" s="41">
        <v>802</v>
      </c>
      <c r="J14" s="41">
        <v>1269.8</v>
      </c>
      <c r="K14" s="41">
        <v>971.4</v>
      </c>
      <c r="L14" s="41">
        <v>1194.4</v>
      </c>
      <c r="M14" s="41">
        <v>1055</v>
      </c>
      <c r="N14" s="42">
        <v>1231</v>
      </c>
      <c r="O14" s="42">
        <v>1231</v>
      </c>
    </row>
    <row r="15" spans="1:15" ht="18" customHeight="1">
      <c r="A15" s="12" t="s">
        <v>28</v>
      </c>
      <c r="B15" s="41">
        <v>2126.4</v>
      </c>
      <c r="C15" s="41">
        <v>2147.9</v>
      </c>
      <c r="D15" s="41">
        <v>1935.4</v>
      </c>
      <c r="E15" s="41">
        <v>1926.3</v>
      </c>
      <c r="F15" s="41">
        <v>2137.4</v>
      </c>
      <c r="G15" s="41">
        <v>2526.4</v>
      </c>
      <c r="H15" s="41">
        <v>1939.2</v>
      </c>
      <c r="I15" s="41">
        <v>1923</v>
      </c>
      <c r="J15" s="41">
        <v>2306.2</v>
      </c>
      <c r="K15" s="41">
        <v>2117.4</v>
      </c>
      <c r="L15" s="41">
        <v>2012.8</v>
      </c>
      <c r="M15" s="41">
        <v>1524</v>
      </c>
      <c r="N15" s="42">
        <v>2454</v>
      </c>
      <c r="O15" s="42">
        <v>2454</v>
      </c>
    </row>
    <row r="16" spans="1:15" ht="18" customHeight="1">
      <c r="A16" s="12" t="s">
        <v>29</v>
      </c>
      <c r="B16" s="41">
        <v>510</v>
      </c>
      <c r="C16" s="41">
        <v>529</v>
      </c>
      <c r="D16" s="41">
        <v>534</v>
      </c>
      <c r="E16" s="41">
        <v>575</v>
      </c>
      <c r="F16" s="41">
        <v>574</v>
      </c>
      <c r="G16" s="41">
        <v>576</v>
      </c>
      <c r="H16" s="41">
        <v>593</v>
      </c>
      <c r="I16" s="41">
        <v>558</v>
      </c>
      <c r="J16" s="41">
        <v>627</v>
      </c>
      <c r="K16" s="41">
        <v>719</v>
      </c>
      <c r="L16" s="41">
        <v>668</v>
      </c>
      <c r="M16" s="41">
        <v>699</v>
      </c>
      <c r="N16" s="42">
        <v>732</v>
      </c>
      <c r="O16" s="42">
        <v>782</v>
      </c>
    </row>
    <row r="17" spans="1:15" ht="18" customHeight="1">
      <c r="A17" s="15" t="s">
        <v>30</v>
      </c>
      <c r="B17" s="41">
        <v>569</v>
      </c>
      <c r="C17" s="41">
        <v>663</v>
      </c>
      <c r="D17" s="41">
        <v>655</v>
      </c>
      <c r="E17" s="41">
        <v>632</v>
      </c>
      <c r="F17" s="41">
        <v>604</v>
      </c>
      <c r="G17" s="41">
        <v>556</v>
      </c>
      <c r="H17" s="41">
        <v>657</v>
      </c>
      <c r="I17" s="41">
        <v>627</v>
      </c>
      <c r="J17" s="41">
        <v>752</v>
      </c>
      <c r="K17" s="41">
        <v>876</v>
      </c>
      <c r="L17" s="41">
        <v>899</v>
      </c>
      <c r="M17" s="41">
        <v>919</v>
      </c>
      <c r="N17" s="42">
        <v>873</v>
      </c>
      <c r="O17" s="42">
        <v>1029</v>
      </c>
    </row>
    <row r="18" spans="1:15" ht="18" customHeight="1">
      <c r="A18" s="15" t="s">
        <v>31</v>
      </c>
      <c r="B18" s="41">
        <v>427.94438225416843</v>
      </c>
      <c r="C18" s="41">
        <v>396.01096224116935</v>
      </c>
      <c r="D18" s="41">
        <v>337.1716910337689</v>
      </c>
      <c r="E18" s="41">
        <v>501.9406360818697</v>
      </c>
      <c r="F18" s="41">
        <v>507.77001849347204</v>
      </c>
      <c r="G18" s="41">
        <v>527.3337454738142</v>
      </c>
      <c r="H18" s="41">
        <v>500.1739680531393</v>
      </c>
      <c r="I18" s="41">
        <v>427.2735064712437</v>
      </c>
      <c r="J18" s="41">
        <v>488.6851698126827</v>
      </c>
      <c r="K18" s="41">
        <v>571.3444553483807</v>
      </c>
      <c r="L18" s="41">
        <v>464.6062886320882</v>
      </c>
      <c r="M18" s="41">
        <v>507</v>
      </c>
      <c r="N18" s="42">
        <v>595</v>
      </c>
      <c r="O18" s="42">
        <v>595</v>
      </c>
    </row>
    <row r="19" spans="1:15" ht="18" customHeight="1">
      <c r="A19" s="15" t="s">
        <v>32</v>
      </c>
      <c r="B19" s="41">
        <v>1245</v>
      </c>
      <c r="C19" s="41">
        <v>1241</v>
      </c>
      <c r="D19" s="41">
        <v>1421</v>
      </c>
      <c r="E19" s="41">
        <v>1220</v>
      </c>
      <c r="F19" s="41">
        <v>1461</v>
      </c>
      <c r="G19" s="41">
        <v>1631</v>
      </c>
      <c r="H19" s="41">
        <v>1614</v>
      </c>
      <c r="I19" s="41">
        <v>1578</v>
      </c>
      <c r="J19" s="41">
        <v>1562</v>
      </c>
      <c r="K19" s="41">
        <v>1546</v>
      </c>
      <c r="L19" s="41">
        <v>781</v>
      </c>
      <c r="M19" s="41">
        <v>792</v>
      </c>
      <c r="N19" s="42">
        <v>832</v>
      </c>
      <c r="O19" s="42">
        <v>832</v>
      </c>
    </row>
    <row r="20" spans="1:15" ht="18" customHeight="1">
      <c r="A20" s="16" t="s">
        <v>33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1274</v>
      </c>
      <c r="J20" s="41">
        <v>1106.1</v>
      </c>
      <c r="K20" s="41">
        <v>1679.3</v>
      </c>
      <c r="L20" s="41">
        <v>1521.6</v>
      </c>
      <c r="M20" s="41">
        <v>1350</v>
      </c>
      <c r="N20" s="42">
        <v>1306</v>
      </c>
      <c r="O20" s="42">
        <v>1306</v>
      </c>
    </row>
    <row r="21" spans="1:15" ht="18" customHeight="1">
      <c r="A21" s="12" t="s">
        <v>34</v>
      </c>
      <c r="B21" s="41">
        <v>560.1</v>
      </c>
      <c r="C21" s="41">
        <v>641.9</v>
      </c>
      <c r="D21" s="41">
        <v>276.1</v>
      </c>
      <c r="E21" s="41">
        <v>537.3</v>
      </c>
      <c r="F21" s="41">
        <v>569.6</v>
      </c>
      <c r="G21" s="41">
        <v>391.8</v>
      </c>
      <c r="H21" s="41">
        <v>642.7</v>
      </c>
      <c r="I21" s="41">
        <v>141.8</v>
      </c>
      <c r="J21" s="41">
        <v>334.8</v>
      </c>
      <c r="K21" s="41">
        <v>549.6</v>
      </c>
      <c r="L21" s="41">
        <v>495</v>
      </c>
      <c r="M21" s="41">
        <v>574</v>
      </c>
      <c r="N21" s="42">
        <v>673</v>
      </c>
      <c r="O21" s="42">
        <v>673</v>
      </c>
    </row>
    <row r="22" spans="1:15" ht="18" customHeight="1">
      <c r="A22" s="12" t="s">
        <v>35</v>
      </c>
      <c r="B22" s="41">
        <v>1791</v>
      </c>
      <c r="C22" s="41">
        <v>2194</v>
      </c>
      <c r="D22" s="41">
        <v>2349</v>
      </c>
      <c r="E22" s="41">
        <v>2344</v>
      </c>
      <c r="F22" s="41">
        <v>2622</v>
      </c>
      <c r="G22" s="41">
        <v>2356</v>
      </c>
      <c r="H22" s="41">
        <v>2588</v>
      </c>
      <c r="I22" s="41">
        <v>2650</v>
      </c>
      <c r="J22" s="41">
        <v>2589</v>
      </c>
      <c r="K22" s="41">
        <v>2480</v>
      </c>
      <c r="L22" s="41">
        <v>3260</v>
      </c>
      <c r="M22" s="41">
        <v>2864</v>
      </c>
      <c r="N22" s="42">
        <v>3591</v>
      </c>
      <c r="O22" s="42">
        <v>3498</v>
      </c>
    </row>
    <row r="23" spans="1:15" ht="18" customHeight="1">
      <c r="A23" s="15" t="s">
        <v>36</v>
      </c>
      <c r="B23" s="41">
        <v>1821.1321709163917</v>
      </c>
      <c r="C23" s="41">
        <v>2243.019759450172</v>
      </c>
      <c r="D23" s="41">
        <v>2403.583020999587</v>
      </c>
      <c r="E23" s="41">
        <v>2494.3054412879706</v>
      </c>
      <c r="F23" s="41">
        <v>2694.595065956367</v>
      </c>
      <c r="G23" s="41">
        <v>2400.8026188972717</v>
      </c>
      <c r="H23" s="41">
        <v>2733.0672482608206</v>
      </c>
      <c r="I23" s="41">
        <v>2712.7705317471687</v>
      </c>
      <c r="J23" s="41">
        <v>2722.5525329858283</v>
      </c>
      <c r="K23" s="41">
        <v>2813.793173465451</v>
      </c>
      <c r="L23" s="41">
        <v>3397.7489308844033</v>
      </c>
      <c r="M23" s="41">
        <v>3085</v>
      </c>
      <c r="N23" s="42">
        <v>3590</v>
      </c>
      <c r="O23" s="42">
        <v>3462</v>
      </c>
    </row>
    <row r="24" spans="1:15" ht="18" customHeight="1">
      <c r="A24" s="15" t="s">
        <v>37</v>
      </c>
      <c r="B24" s="41">
        <v>1320.0350175087542</v>
      </c>
      <c r="C24" s="41">
        <v>1544.3804907603758</v>
      </c>
      <c r="D24" s="41">
        <v>1870.7641972423464</v>
      </c>
      <c r="E24" s="41">
        <v>1282.7413193454586</v>
      </c>
      <c r="F24" s="41">
        <v>2069.31286725027</v>
      </c>
      <c r="G24" s="41">
        <v>2039.161001684969</v>
      </c>
      <c r="H24" s="41">
        <v>1825</v>
      </c>
      <c r="I24" s="41">
        <v>2405</v>
      </c>
      <c r="J24" s="41">
        <v>2100</v>
      </c>
      <c r="K24" s="41">
        <v>1350</v>
      </c>
      <c r="L24" s="41">
        <v>2661</v>
      </c>
      <c r="M24" s="41">
        <v>2142</v>
      </c>
      <c r="N24" s="42">
        <v>3592</v>
      </c>
      <c r="O24" s="42">
        <v>3592</v>
      </c>
    </row>
    <row r="25" spans="1:15" ht="18" customHeight="1">
      <c r="A25" s="16" t="s">
        <v>38</v>
      </c>
      <c r="B25" s="41">
        <v>1580</v>
      </c>
      <c r="C25" s="41">
        <v>2027</v>
      </c>
      <c r="D25" s="41">
        <v>2150</v>
      </c>
      <c r="E25" s="41">
        <v>2179</v>
      </c>
      <c r="F25" s="41">
        <v>2221</v>
      </c>
      <c r="G25" s="41">
        <v>2175</v>
      </c>
      <c r="H25" s="41">
        <v>2299</v>
      </c>
      <c r="I25" s="41">
        <v>2384</v>
      </c>
      <c r="J25" s="41">
        <v>2367</v>
      </c>
      <c r="K25" s="41">
        <v>2395</v>
      </c>
      <c r="L25" s="41">
        <v>2751</v>
      </c>
      <c r="M25" s="41">
        <v>2567</v>
      </c>
      <c r="N25" s="42">
        <v>2816</v>
      </c>
      <c r="O25" s="42">
        <v>2807</v>
      </c>
    </row>
    <row r="26" spans="1:15" ht="18" customHeight="1">
      <c r="A26" s="16" t="s">
        <v>39</v>
      </c>
      <c r="B26" s="41">
        <v>1511.8</v>
      </c>
      <c r="C26" s="41">
        <v>1741.9</v>
      </c>
      <c r="D26" s="41">
        <v>1864.8</v>
      </c>
      <c r="E26" s="41">
        <v>1847.1</v>
      </c>
      <c r="F26" s="41">
        <v>1748.4</v>
      </c>
      <c r="G26" s="41">
        <v>1729.7</v>
      </c>
      <c r="H26" s="41">
        <v>1758.6</v>
      </c>
      <c r="I26" s="41">
        <v>1806.7</v>
      </c>
      <c r="J26" s="41">
        <v>1535.1</v>
      </c>
      <c r="K26" s="41">
        <v>1438.5</v>
      </c>
      <c r="L26" s="41">
        <v>1784.3</v>
      </c>
      <c r="M26" s="41">
        <v>1629</v>
      </c>
      <c r="N26" s="42">
        <v>2307</v>
      </c>
      <c r="O26" s="42">
        <v>2307</v>
      </c>
    </row>
    <row r="27" spans="1:15" ht="18" customHeight="1">
      <c r="A27" s="16" t="s">
        <v>40</v>
      </c>
      <c r="B27" s="41">
        <v>1434</v>
      </c>
      <c r="C27" s="41">
        <v>1371</v>
      </c>
      <c r="D27" s="41">
        <v>1250</v>
      </c>
      <c r="E27" s="41">
        <v>1478</v>
      </c>
      <c r="F27" s="41">
        <v>1474</v>
      </c>
      <c r="G27" s="41">
        <v>1745</v>
      </c>
      <c r="H27" s="41">
        <v>1604</v>
      </c>
      <c r="I27" s="41">
        <v>1593.140110690358</v>
      </c>
      <c r="J27" s="41">
        <v>1919.4759546253397</v>
      </c>
      <c r="K27" s="41">
        <v>1130</v>
      </c>
      <c r="L27" s="41">
        <v>1868</v>
      </c>
      <c r="M27" s="41">
        <v>1420</v>
      </c>
      <c r="N27" s="42">
        <v>2253</v>
      </c>
      <c r="O27" s="42">
        <v>2253</v>
      </c>
    </row>
    <row r="28" spans="1:15" ht="18" customHeight="1" thickBot="1">
      <c r="A28" s="17" t="s">
        <v>41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1335</v>
      </c>
      <c r="N28" s="44">
        <v>2196</v>
      </c>
      <c r="O28" s="44">
        <v>2196</v>
      </c>
    </row>
    <row r="29" spans="1:16" s="36" customFormat="1" ht="25.5" customHeight="1" thickBot="1">
      <c r="A29" s="20" t="s">
        <v>42</v>
      </c>
      <c r="B29" s="45">
        <v>1528</v>
      </c>
      <c r="C29" s="45">
        <v>1777</v>
      </c>
      <c r="D29" s="45">
        <v>1916</v>
      </c>
      <c r="E29" s="45">
        <v>1945</v>
      </c>
      <c r="F29" s="45">
        <v>2103</v>
      </c>
      <c r="G29" s="45">
        <v>1990</v>
      </c>
      <c r="H29" s="45">
        <v>2144</v>
      </c>
      <c r="I29" s="45">
        <v>2187</v>
      </c>
      <c r="J29" s="45">
        <v>2234</v>
      </c>
      <c r="K29" s="45">
        <v>2195</v>
      </c>
      <c r="L29" s="45">
        <v>2649</v>
      </c>
      <c r="M29" s="45">
        <v>2406</v>
      </c>
      <c r="N29" s="46">
        <v>2798</v>
      </c>
      <c r="O29" s="46">
        <v>2798</v>
      </c>
      <c r="P29" s="46">
        <v>2731</v>
      </c>
    </row>
    <row r="30" spans="1:15" ht="18" customHeight="1">
      <c r="A30" s="24" t="s">
        <v>43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4" ht="18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8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8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8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8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8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8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8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</sheetData>
  <sheetProtection/>
  <mergeCells count="3">
    <mergeCell ref="A1:N1"/>
    <mergeCell ref="A2:N2"/>
    <mergeCell ref="A3:N3"/>
  </mergeCells>
  <printOptions horizontalCentered="1"/>
  <pageMargins left="0.7874015748031497" right="0.7874015748031497" top="0.27" bottom="0.7874015748031497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8"/>
  <sheetViews>
    <sheetView showGridLines="0" zoomScalePageLayoutView="0" workbookViewId="0" topLeftCell="A10">
      <selection activeCell="E9" sqref="E9"/>
    </sheetView>
  </sheetViews>
  <sheetFormatPr defaultColWidth="8.57421875" defaultRowHeight="12.75"/>
  <cols>
    <col min="1" max="1" width="5.421875" style="54" customWidth="1"/>
    <col min="2" max="2" width="3.28125" style="54" customWidth="1"/>
    <col min="3" max="3" width="11.8515625" style="54" customWidth="1"/>
    <col min="4" max="4" width="6.57421875" style="54" customWidth="1"/>
    <col min="5" max="5" width="6.421875" style="54" customWidth="1"/>
    <col min="6" max="6" width="7.00390625" style="54" customWidth="1"/>
    <col min="7" max="7" width="6.7109375" style="54" customWidth="1"/>
    <col min="8" max="8" width="5.7109375" style="54" customWidth="1"/>
    <col min="9" max="9" width="7.7109375" style="54" customWidth="1"/>
    <col min="10" max="10" width="7.140625" style="54" customWidth="1"/>
    <col min="11" max="11" width="8.8515625" style="54" customWidth="1"/>
    <col min="12" max="12" width="7.57421875" style="54" customWidth="1"/>
    <col min="13" max="13" width="7.421875" style="54" customWidth="1"/>
    <col min="14" max="16384" width="8.57421875" style="54" customWidth="1"/>
  </cols>
  <sheetData>
    <row r="1" spans="1:13" s="49" customFormat="1" ht="12.75" customHeight="1">
      <c r="A1" s="48" t="s">
        <v>50</v>
      </c>
      <c r="M1" s="50" t="s">
        <v>51</v>
      </c>
    </row>
    <row r="2" spans="1:13" s="49" customFormat="1" ht="12.75" customHeight="1">
      <c r="A2" s="48"/>
      <c r="M2" s="50"/>
    </row>
    <row r="3" spans="1:13" ht="21" customHeight="1">
      <c r="A3" s="51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6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3" ht="13.5" customHeight="1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13.5" customHeight="1">
      <c r="A6" s="5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s="49" customFormat="1" ht="12.75" customHeight="1">
      <c r="A7" s="59" t="s">
        <v>53</v>
      </c>
      <c r="B7" s="60"/>
      <c r="C7" s="61" t="s">
        <v>54</v>
      </c>
      <c r="D7" s="60" t="s">
        <v>55</v>
      </c>
      <c r="E7" s="62" t="s">
        <v>56</v>
      </c>
      <c r="F7" s="63"/>
      <c r="G7" s="63"/>
      <c r="H7" s="60"/>
      <c r="I7" s="60" t="s">
        <v>57</v>
      </c>
      <c r="J7" s="60" t="s">
        <v>58</v>
      </c>
      <c r="K7" s="62" t="s">
        <v>76</v>
      </c>
      <c r="L7" s="63"/>
      <c r="M7" s="64"/>
    </row>
    <row r="8" spans="1:13" s="49" customFormat="1" ht="12.75" customHeight="1">
      <c r="A8" s="65"/>
      <c r="B8" s="66"/>
      <c r="C8" s="67" t="s">
        <v>59</v>
      </c>
      <c r="D8" s="68" t="s">
        <v>60</v>
      </c>
      <c r="E8" s="69"/>
      <c r="F8" s="70"/>
      <c r="G8" s="70"/>
      <c r="H8" s="66"/>
      <c r="I8" s="67" t="s">
        <v>61</v>
      </c>
      <c r="J8" s="71" t="s">
        <v>62</v>
      </c>
      <c r="K8" s="69"/>
      <c r="L8" s="70"/>
      <c r="M8" s="72"/>
    </row>
    <row r="9" spans="1:13" s="49" customFormat="1" ht="12.75" customHeight="1">
      <c r="A9" s="73"/>
      <c r="B9" s="66"/>
      <c r="C9" s="67" t="s">
        <v>63</v>
      </c>
      <c r="D9" s="71" t="s">
        <v>64</v>
      </c>
      <c r="E9" s="60" t="s">
        <v>78</v>
      </c>
      <c r="F9" s="60" t="s">
        <v>65</v>
      </c>
      <c r="G9" s="60" t="s">
        <v>66</v>
      </c>
      <c r="H9" s="60" t="s">
        <v>67</v>
      </c>
      <c r="I9" s="67" t="s">
        <v>68</v>
      </c>
      <c r="J9" s="74"/>
      <c r="K9" s="61" t="s">
        <v>69</v>
      </c>
      <c r="L9" s="61" t="s">
        <v>70</v>
      </c>
      <c r="M9" s="75" t="s">
        <v>71</v>
      </c>
    </row>
    <row r="10" spans="1:16" s="49" customFormat="1" ht="12.75" customHeight="1">
      <c r="A10" s="73"/>
      <c r="B10" s="66"/>
      <c r="C10" s="76"/>
      <c r="D10" s="74"/>
      <c r="E10" s="68"/>
      <c r="F10" s="66"/>
      <c r="G10" s="66"/>
      <c r="H10" s="66"/>
      <c r="I10" s="74"/>
      <c r="J10" s="74"/>
      <c r="K10" s="77" t="s">
        <v>72</v>
      </c>
      <c r="L10" s="68" t="s">
        <v>73</v>
      </c>
      <c r="M10" s="78" t="s">
        <v>68</v>
      </c>
      <c r="P10" s="79"/>
    </row>
    <row r="11" spans="1:13" s="49" customFormat="1" ht="12.75" customHeight="1">
      <c r="A11" s="73"/>
      <c r="B11" s="66"/>
      <c r="C11" s="76"/>
      <c r="D11" s="74"/>
      <c r="E11" s="68"/>
      <c r="F11" s="66"/>
      <c r="G11" s="66"/>
      <c r="H11" s="66"/>
      <c r="I11" s="74"/>
      <c r="J11" s="74"/>
      <c r="K11" s="67" t="s">
        <v>74</v>
      </c>
      <c r="L11" s="77" t="s">
        <v>75</v>
      </c>
      <c r="M11" s="80"/>
    </row>
    <row r="12" spans="1:13" ht="13.5" customHeight="1">
      <c r="A12" s="81"/>
      <c r="B12" s="82"/>
      <c r="C12" s="83"/>
      <c r="D12" s="84"/>
      <c r="E12" s="84"/>
      <c r="F12" s="84"/>
      <c r="G12" s="84"/>
      <c r="H12" s="84"/>
      <c r="I12" s="85"/>
      <c r="J12" s="83"/>
      <c r="K12" s="86"/>
      <c r="L12" s="85"/>
      <c r="M12" s="87"/>
    </row>
    <row r="13" spans="1:13" ht="13.5" customHeight="1">
      <c r="A13" s="88">
        <v>1986</v>
      </c>
      <c r="B13" s="89"/>
      <c r="C13" s="90">
        <v>1273.684</v>
      </c>
      <c r="D13" s="91">
        <v>149.17925927737897</v>
      </c>
      <c r="E13" s="91">
        <v>-8.02</v>
      </c>
      <c r="F13" s="91">
        <v>11.66</v>
      </c>
      <c r="G13" s="91">
        <v>8.1</v>
      </c>
      <c r="H13" s="91">
        <v>7.49</v>
      </c>
      <c r="I13" s="92">
        <v>73.19635380527905</v>
      </c>
      <c r="J13" s="90">
        <v>134653</v>
      </c>
      <c r="K13" s="93">
        <v>8235.01211463027</v>
      </c>
      <c r="L13" s="92">
        <v>5.354616829925818</v>
      </c>
      <c r="M13" s="94">
        <v>96.14573974507447</v>
      </c>
    </row>
    <row r="14" spans="1:13" ht="13.5" customHeight="1">
      <c r="A14" s="88">
        <v>1987</v>
      </c>
      <c r="B14" s="89"/>
      <c r="C14" s="90">
        <v>4037.8058181818183</v>
      </c>
      <c r="D14" s="91">
        <v>206.20869754751942</v>
      </c>
      <c r="E14" s="91">
        <v>14.97</v>
      </c>
      <c r="F14" s="91">
        <v>0.99</v>
      </c>
      <c r="G14" s="91">
        <v>3.14</v>
      </c>
      <c r="H14" s="91">
        <v>3.53</v>
      </c>
      <c r="I14" s="92">
        <v>75.78018509460539</v>
      </c>
      <c r="J14" s="90">
        <v>137268</v>
      </c>
      <c r="K14" s="93">
        <v>8363.290533967762</v>
      </c>
      <c r="L14" s="92">
        <v>1.5577198618760058</v>
      </c>
      <c r="M14" s="94">
        <v>97.64342102943111</v>
      </c>
    </row>
    <row r="15" spans="1:13" ht="13.5" customHeight="1">
      <c r="A15" s="88">
        <v>1988</v>
      </c>
      <c r="B15" s="89"/>
      <c r="C15" s="90">
        <v>29375.630181818182</v>
      </c>
      <c r="D15" s="91">
        <v>627.951453463866</v>
      </c>
      <c r="E15" s="91">
        <v>0.84</v>
      </c>
      <c r="F15" s="91">
        <v>-2.6</v>
      </c>
      <c r="G15" s="91">
        <v>2.33</v>
      </c>
      <c r="H15" s="91">
        <v>-0.06</v>
      </c>
      <c r="I15" s="92">
        <v>75.73471698354862</v>
      </c>
      <c r="J15" s="90">
        <v>139819</v>
      </c>
      <c r="K15" s="93">
        <v>8205.775736614314</v>
      </c>
      <c r="L15" s="92">
        <v>-1.8834069761620387</v>
      </c>
      <c r="M15" s="94">
        <v>95.80439802599953</v>
      </c>
    </row>
    <row r="16" spans="1:13" ht="13.5" customHeight="1">
      <c r="A16" s="88">
        <v>1989</v>
      </c>
      <c r="B16" s="89"/>
      <c r="C16" s="90">
        <v>425595.31054545456</v>
      </c>
      <c r="D16" s="91">
        <v>1304.424213396083</v>
      </c>
      <c r="E16" s="91">
        <v>2.84999</v>
      </c>
      <c r="F16" s="91">
        <v>2.86</v>
      </c>
      <c r="G16" s="91">
        <v>3.54</v>
      </c>
      <c r="H16" s="91">
        <v>3.16</v>
      </c>
      <c r="I16" s="92">
        <v>78.12793404022877</v>
      </c>
      <c r="J16" s="90">
        <v>142307</v>
      </c>
      <c r="K16" s="93">
        <v>8317.080507786373</v>
      </c>
      <c r="L16" s="92">
        <v>1.3564198528533522</v>
      </c>
      <c r="M16" s="94">
        <v>97.10390790073083</v>
      </c>
    </row>
    <row r="17" spans="1:13" ht="13.5" customHeight="1">
      <c r="A17" s="88">
        <v>1990</v>
      </c>
      <c r="B17" s="89"/>
      <c r="C17" s="90">
        <v>11548794.5454545</v>
      </c>
      <c r="D17" s="91">
        <v>2736.97</v>
      </c>
      <c r="E17" s="91">
        <v>-3.72</v>
      </c>
      <c r="F17" s="91">
        <v>-8.18</v>
      </c>
      <c r="G17" s="91">
        <v>-0.76</v>
      </c>
      <c r="H17" s="91">
        <v>-4.349999999999994</v>
      </c>
      <c r="I17" s="92">
        <v>74.72936890947882</v>
      </c>
      <c r="J17" s="90">
        <v>147594</v>
      </c>
      <c r="K17" s="93">
        <v>7670.319247891634</v>
      </c>
      <c r="L17" s="92">
        <v>-7.776301543423159</v>
      </c>
      <c r="M17" s="94">
        <v>89.5528152119221</v>
      </c>
    </row>
    <row r="18" spans="1:13" ht="13.5" customHeight="1">
      <c r="A18" s="88">
        <v>1991</v>
      </c>
      <c r="B18" s="89"/>
      <c r="C18" s="90">
        <v>60285999.272727266</v>
      </c>
      <c r="D18" s="91">
        <v>416.6780876990681</v>
      </c>
      <c r="E18" s="91">
        <v>1.37</v>
      </c>
      <c r="F18" s="91">
        <v>0.26</v>
      </c>
      <c r="G18" s="91">
        <v>1.96</v>
      </c>
      <c r="H18" s="91">
        <v>1.03</v>
      </c>
      <c r="I18" s="92">
        <v>75.49908140924646</v>
      </c>
      <c r="J18" s="90">
        <v>149926</v>
      </c>
      <c r="K18" s="93">
        <v>7628.787922000008</v>
      </c>
      <c r="L18" s="92">
        <v>-0.541454984459</v>
      </c>
      <c r="M18" s="94">
        <v>89.06792703023379</v>
      </c>
    </row>
    <row r="19" spans="1:13" ht="13.5" customHeight="1">
      <c r="A19" s="88">
        <v>1992</v>
      </c>
      <c r="B19" s="95"/>
      <c r="C19" s="90">
        <v>640958767.6363636</v>
      </c>
      <c r="D19" s="91">
        <v>969.0129217725134</v>
      </c>
      <c r="E19" s="91">
        <v>4.89</v>
      </c>
      <c r="F19" s="91">
        <v>-4.22</v>
      </c>
      <c r="G19" s="91">
        <v>1.52</v>
      </c>
      <c r="H19" s="91">
        <v>-0.5435798517198998</v>
      </c>
      <c r="I19" s="92">
        <v>75.08868361447219</v>
      </c>
      <c r="J19" s="90">
        <v>152227</v>
      </c>
      <c r="K19" s="93">
        <v>7472.6326049623885</v>
      </c>
      <c r="L19" s="92">
        <v>-2.046921721172723</v>
      </c>
      <c r="M19" s="94">
        <v>87.24477628525366</v>
      </c>
    </row>
    <row r="20" spans="1:13" ht="13.5" customHeight="1">
      <c r="A20" s="88">
        <v>1993</v>
      </c>
      <c r="B20" s="96"/>
      <c r="C20" s="90">
        <v>14097114181.818182</v>
      </c>
      <c r="D20" s="91">
        <v>1996.150350295035</v>
      </c>
      <c r="E20" s="91">
        <v>-0.07</v>
      </c>
      <c r="F20" s="91">
        <v>7.01</v>
      </c>
      <c r="G20" s="91">
        <v>3.21</v>
      </c>
      <c r="H20" s="91">
        <v>4.9247661973135015</v>
      </c>
      <c r="I20" s="92">
        <v>78.7866257231254</v>
      </c>
      <c r="J20" s="90">
        <v>154513</v>
      </c>
      <c r="K20" s="93">
        <v>7724.640993378928</v>
      </c>
      <c r="L20" s="92">
        <v>3.3724177507293396</v>
      </c>
      <c r="M20" s="94">
        <v>90.18703460728166</v>
      </c>
    </row>
    <row r="21" spans="1:13" ht="13.5" customHeight="1">
      <c r="A21" s="88">
        <v>1994</v>
      </c>
      <c r="B21" s="96"/>
      <c r="C21" s="90">
        <v>349204679000</v>
      </c>
      <c r="D21" s="91">
        <v>2240.1688692015923</v>
      </c>
      <c r="E21" s="91">
        <v>5.45</v>
      </c>
      <c r="F21" s="91">
        <v>6.73</v>
      </c>
      <c r="G21" s="91">
        <v>4.73</v>
      </c>
      <c r="H21" s="91">
        <v>5.852872741843118</v>
      </c>
      <c r="I21" s="92">
        <v>83.39790479117686</v>
      </c>
      <c r="J21" s="90">
        <v>156775</v>
      </c>
      <c r="K21" s="93">
        <v>8058.777383549458</v>
      </c>
      <c r="L21" s="92">
        <v>4.325591188728772</v>
      </c>
      <c r="M21" s="94">
        <v>94.08815702963001</v>
      </c>
    </row>
    <row r="22" spans="1:13" ht="13.5" customHeight="1">
      <c r="A22" s="88">
        <v>1995</v>
      </c>
      <c r="B22" s="97"/>
      <c r="C22" s="90">
        <v>646191517000</v>
      </c>
      <c r="D22" s="91">
        <v>77.54740179458324</v>
      </c>
      <c r="E22" s="98">
        <v>4.08</v>
      </c>
      <c r="F22" s="98">
        <v>1.91</v>
      </c>
      <c r="G22" s="98">
        <v>1.3</v>
      </c>
      <c r="H22" s="91">
        <v>4.223793579625812</v>
      </c>
      <c r="I22" s="92">
        <v>86.9204601843417</v>
      </c>
      <c r="J22" s="90">
        <v>159016</v>
      </c>
      <c r="K22" s="93">
        <v>8280.794757895783</v>
      </c>
      <c r="L22" s="92">
        <v>2.754975894973022</v>
      </c>
      <c r="M22" s="94">
        <v>96.68026307582068</v>
      </c>
    </row>
    <row r="23" spans="1:13" ht="13.5" customHeight="1">
      <c r="A23" s="88">
        <v>1996</v>
      </c>
      <c r="B23" s="97"/>
      <c r="C23" s="90">
        <v>778886727000</v>
      </c>
      <c r="D23" s="91">
        <v>17.413425056995763</v>
      </c>
      <c r="E23" s="98">
        <v>3.11</v>
      </c>
      <c r="F23" s="98">
        <v>3.28</v>
      </c>
      <c r="G23" s="98">
        <v>2.26</v>
      </c>
      <c r="H23" s="91">
        <v>2.658589682476453</v>
      </c>
      <c r="I23" s="92">
        <v>89.23131857076365</v>
      </c>
      <c r="J23" s="90">
        <v>161247</v>
      </c>
      <c r="K23" s="93">
        <v>8383.32872000007</v>
      </c>
      <c r="L23" s="92">
        <v>1.238214025369011</v>
      </c>
      <c r="M23" s="94">
        <v>97.87737165298914</v>
      </c>
    </row>
    <row r="24" spans="1:13" ht="13.5" customHeight="1">
      <c r="A24" s="88">
        <v>1997</v>
      </c>
      <c r="B24" s="97"/>
      <c r="C24" s="90">
        <v>870743034000</v>
      </c>
      <c r="D24" s="91">
        <v>8.25193989370085</v>
      </c>
      <c r="E24" s="98">
        <v>-0.8325272467528011</v>
      </c>
      <c r="F24" s="98">
        <v>4.649249673125322</v>
      </c>
      <c r="G24" s="98">
        <v>2.5503985988929445</v>
      </c>
      <c r="H24" s="91">
        <v>3.271388908903572</v>
      </c>
      <c r="I24" s="92">
        <v>92.15042202975603</v>
      </c>
      <c r="J24" s="90">
        <v>163471</v>
      </c>
      <c r="K24" s="93">
        <v>8539.794845680906</v>
      </c>
      <c r="L24" s="92">
        <v>1.8663961644204141</v>
      </c>
      <c r="M24" s="94">
        <v>99.70415116335604</v>
      </c>
    </row>
    <row r="25" spans="1:13" ht="13.5" customHeight="1">
      <c r="A25" s="88">
        <v>1998</v>
      </c>
      <c r="B25" s="97"/>
      <c r="C25" s="90">
        <v>914187877000</v>
      </c>
      <c r="D25" s="91">
        <v>4.8510833085878176</v>
      </c>
      <c r="E25" s="98">
        <v>1.2728908999764643</v>
      </c>
      <c r="F25" s="98">
        <v>-1.034460800988446</v>
      </c>
      <c r="G25" s="98">
        <v>0.9075501839758582</v>
      </c>
      <c r="H25" s="91">
        <v>0.13191618596402055</v>
      </c>
      <c r="I25" s="92">
        <v>92.27198335184741</v>
      </c>
      <c r="J25" s="90">
        <v>165688</v>
      </c>
      <c r="K25" s="93">
        <v>8436.642151436623</v>
      </c>
      <c r="L25" s="92">
        <v>-1.207905999011838</v>
      </c>
      <c r="M25" s="94">
        <v>98.49981874019004</v>
      </c>
    </row>
    <row r="26" spans="1:13" ht="13.5" customHeight="1">
      <c r="A26" s="88">
        <v>1999</v>
      </c>
      <c r="B26" s="99"/>
      <c r="C26" s="90">
        <v>973845966000</v>
      </c>
      <c r="D26" s="91">
        <v>5.695590549894419</v>
      </c>
      <c r="E26" s="98">
        <v>8.32677606936005</v>
      </c>
      <c r="F26" s="98">
        <v>-2.2230471393955185</v>
      </c>
      <c r="G26" s="98">
        <v>2.012033049899273</v>
      </c>
      <c r="H26" s="91">
        <v>0.7854738813168449</v>
      </c>
      <c r="I26" s="92">
        <v>92.9967556808492</v>
      </c>
      <c r="J26" s="90">
        <v>167910</v>
      </c>
      <c r="K26" s="93">
        <v>8390.38838843742</v>
      </c>
      <c r="L26" s="92">
        <v>-0.5482484875967475</v>
      </c>
      <c r="M26" s="94">
        <v>97.9597949736614</v>
      </c>
    </row>
    <row r="27" spans="1:13" ht="13.5" customHeight="1">
      <c r="A27" s="88">
        <v>2000</v>
      </c>
      <c r="B27" s="99"/>
      <c r="C27" s="100">
        <v>1101255078000</v>
      </c>
      <c r="D27" s="91">
        <v>8.357956239061124</v>
      </c>
      <c r="E27" s="98">
        <v>2.1497480051696556</v>
      </c>
      <c r="F27" s="98">
        <v>4.810597274215837</v>
      </c>
      <c r="G27" s="98">
        <v>3.8003237034559163</v>
      </c>
      <c r="H27" s="91">
        <v>4.3606677526659325</v>
      </c>
      <c r="I27" s="92">
        <v>97.05203521684952</v>
      </c>
      <c r="J27" s="90">
        <v>170143</v>
      </c>
      <c r="K27" s="93">
        <v>8641.34589602137</v>
      </c>
      <c r="L27" s="92">
        <v>2.99101180977257</v>
      </c>
      <c r="M27" s="94">
        <v>100.88978401015261</v>
      </c>
    </row>
    <row r="28" spans="1:13" ht="13.5" customHeight="1">
      <c r="A28" s="88">
        <v>2001</v>
      </c>
      <c r="B28" s="99"/>
      <c r="C28" s="100">
        <v>1198736188000</v>
      </c>
      <c r="D28" s="91">
        <v>7.441559303661663</v>
      </c>
      <c r="E28" s="98">
        <v>5.758727557251291</v>
      </c>
      <c r="F28" s="98">
        <v>-0.5042909222735403</v>
      </c>
      <c r="G28" s="98">
        <v>1.7531762433047078</v>
      </c>
      <c r="H28" s="91">
        <v>1.3125833686280686</v>
      </c>
      <c r="I28" s="92">
        <v>98.32592409002095</v>
      </c>
      <c r="J28" s="90">
        <v>172386</v>
      </c>
      <c r="K28" s="93">
        <v>8640.858087563347</v>
      </c>
      <c r="L28" s="92">
        <v>-0.005645051869151985</v>
      </c>
      <c r="M28" s="94">
        <v>100.88408872951456</v>
      </c>
    </row>
    <row r="29" spans="1:13" ht="13.5" customHeight="1">
      <c r="A29" s="88">
        <v>2002</v>
      </c>
      <c r="B29" s="99"/>
      <c r="C29" s="100">
        <v>1346027553000</v>
      </c>
      <c r="D29" s="91">
        <v>10.1645513289168</v>
      </c>
      <c r="E29" s="98">
        <v>5.537637433762484</v>
      </c>
      <c r="F29" s="98">
        <v>2.5709011787607494</v>
      </c>
      <c r="G29" s="98">
        <v>1.6141840672737828</v>
      </c>
      <c r="H29" s="91">
        <v>1.9268173624203513</v>
      </c>
      <c r="I29" s="92">
        <v>100.22048506714772</v>
      </c>
      <c r="J29" s="90">
        <v>174633</v>
      </c>
      <c r="K29" s="93">
        <v>8694.027589654539</v>
      </c>
      <c r="L29" s="92">
        <v>0.6153266440947158</v>
      </c>
      <c r="M29" s="94">
        <v>101.50485540711942</v>
      </c>
    </row>
    <row r="30" spans="1:13" ht="13.5" customHeight="1">
      <c r="A30" s="101" t="s">
        <v>49</v>
      </c>
      <c r="B30" s="102"/>
      <c r="C30" s="103">
        <v>1514923939000</v>
      </c>
      <c r="D30" s="104">
        <v>12.79731040481973</v>
      </c>
      <c r="E30" s="105">
        <v>4.99</v>
      </c>
      <c r="F30" s="105">
        <v>-0.96</v>
      </c>
      <c r="G30" s="105">
        <v>-0.15</v>
      </c>
      <c r="H30" s="104">
        <v>-0.22</v>
      </c>
      <c r="I30" s="106">
        <v>100</v>
      </c>
      <c r="J30" s="107">
        <v>176871</v>
      </c>
      <c r="K30" s="108">
        <v>8565.134697039084</v>
      </c>
      <c r="L30" s="106">
        <v>-1.4825452448394616</v>
      </c>
      <c r="M30" s="109">
        <v>100</v>
      </c>
    </row>
    <row r="31" spans="1:12" ht="12" customHeight="1">
      <c r="A31" s="110" t="s">
        <v>77</v>
      </c>
      <c r="B31" s="111"/>
      <c r="C31" s="56"/>
      <c r="D31" s="56"/>
      <c r="E31" s="112">
        <f>(E25+E26+E27+E28+E29+E30)/6</f>
        <v>4.672629994253324</v>
      </c>
      <c r="F31" s="113"/>
      <c r="G31" s="113"/>
      <c r="H31" s="112">
        <f>(H25+H26+H27+H28+H29+H30)/6</f>
        <v>1.382909758499203</v>
      </c>
      <c r="I31" s="56"/>
      <c r="J31" s="56"/>
      <c r="K31" s="56"/>
      <c r="L31" s="56"/>
    </row>
    <row r="32" spans="1:12" ht="9.75" customHeight="1">
      <c r="A32" s="114"/>
      <c r="C32" s="56"/>
      <c r="D32" s="56"/>
      <c r="E32" s="56"/>
      <c r="F32" s="56"/>
      <c r="H32" s="56"/>
      <c r="I32" s="56"/>
      <c r="J32" s="56"/>
      <c r="K32" s="115"/>
      <c r="L32" s="115"/>
    </row>
    <row r="33" spans="1:12" ht="9.75" customHeight="1">
      <c r="A33" s="116"/>
      <c r="C33" s="117"/>
      <c r="D33" s="56"/>
      <c r="E33" s="56"/>
      <c r="F33" s="56"/>
      <c r="H33" s="56"/>
      <c r="I33" s="56"/>
      <c r="J33" s="56"/>
      <c r="K33" s="56"/>
      <c r="L33" s="56"/>
    </row>
    <row r="34" spans="1:13" ht="9" customHeight="1">
      <c r="A34" s="118"/>
      <c r="B34" s="119"/>
      <c r="C34" s="120">
        <v>1514.924</v>
      </c>
      <c r="D34" s="120"/>
      <c r="E34" s="120"/>
      <c r="H34" s="120"/>
      <c r="I34" s="120"/>
      <c r="J34" s="120"/>
      <c r="K34" s="120"/>
      <c r="L34" s="120"/>
      <c r="M34" s="120"/>
    </row>
    <row r="36" ht="12.75">
      <c r="C36" s="54">
        <v>508.27</v>
      </c>
    </row>
    <row r="38" ht="12.75">
      <c r="C38" s="54">
        <f>C36/C34*100</f>
        <v>33.550857996836804</v>
      </c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everson</dc:creator>
  <cp:keywords/>
  <dc:description/>
  <cp:lastModifiedBy>Usuário do Windows</cp:lastModifiedBy>
  <cp:lastPrinted>2009-01-09T17:19:20Z</cp:lastPrinted>
  <dcterms:created xsi:type="dcterms:W3CDTF">2004-06-21T14:26:32Z</dcterms:created>
  <dcterms:modified xsi:type="dcterms:W3CDTF">2017-01-09T12:48:49Z</dcterms:modified>
  <cp:category/>
  <cp:version/>
  <cp:contentType/>
  <cp:contentStatus/>
</cp:coreProperties>
</file>